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E120D8DC-AF44-4BBA-B42E-45594FCB1AE8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<sst xmlns="http://schemas.openxmlformats.org/spreadsheetml/2006/main" count="410" uniqueCount="332">
  <si>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</si>
  <si>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</si>
  <si>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</si>
  <si>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</si>
  <si>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</si>
  <si>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</si>
  <si>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</si>
  <si>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</si>
  <si>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</si>
  <si>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</si>
  <si>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</si>
  <si>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</si>
  <si>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</si>
  <si>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</si>
  <si>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</si>
  <si>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</si>
  <si>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</si>
  <si>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</si>
  <si>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</si>
  <si>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</si>
  <si>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</si>
  <si>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</si>
  <si>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</si>
  <si>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</si>
  <si>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</si>
  <si>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</si>
  <si>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</si>
  <si>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</si>
  <si>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</si>
  <si>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</si>
  <si>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</si>
  <si>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</si>
  <si>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</si>
  <si>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</si>
  <si>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</si>
  <si>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</si>
  <si>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</si>
  <si>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</si>
  <si>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</si>
  <si>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</si>
  <si>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</si>
  <si>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</si>
  <si>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</si>
  <si>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</si>
  <si>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</si>
  <si>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</si>
  <si>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</si>
  <si>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</si>
  <si>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</si>
  <si>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</si>
  <si>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</si>
  <si>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</si>
  <si>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</si>
  <si>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</si>
  <si>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</si>
  <si>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</si>
  <si>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</si>
  <si>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</si>
  <si>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</si>
  <si>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</si>
  <si>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</si>
  <si>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</si>
  <si>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</si>
  <si>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</si>
  <si>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</si>
  <si>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</si>
  <si>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</si>
  <si>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</si>
  <si>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</si>
  <si>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</si>
  <si>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</si>
  <si>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</si>
  <si>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</si>
  <si>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</si>
  <si>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</si>
  <si>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</si>
  <si>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</si>
  <si>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</si>
  <si>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</si>
  <si>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</si>
  <si>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</si>
  <si>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</si>
  <si>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</si>
  <si>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</si>
  <si>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</si>
  <si>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</si>
  <si>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</si>
  <si>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</si>
  <si>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</si>
  <si>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</si>
  <si>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</si>
  <si>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</si>
  <si>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</si>
  <si>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</si>
  <si>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</si>
  <si>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</si>
  <si>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</si>
  <si>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</si>
  <si>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</si>
  <si>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</si>
  <si>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</si>
  <si>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</si>
  <si>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</si>
  <si>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</si>
  <si>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</si>
  <si>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</si>
  <si>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</si>
  <si>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</si>
  <si>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</si>
  <si>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</si>
  <si>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</si>
  <si>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</si>
  <si>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</si>
  <si>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</si>
  <si>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</si>
  <si>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</si>
  <si>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</si>
  <si>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</si>
  <si>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</si>
  <si>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</si>
  <si>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</si>
  <si>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</si>
  <si>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</si>
  <si>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</si>
  <si>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</si>
  <si>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</si>
  <si>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</si>
  <si>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</si>
  <si>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</si>
  <si>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</si>
  <si>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</si>
  <si>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</si>
  <si>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</si>
  <si>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</si>
  <si>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</si>
  <si>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</si>
  <si>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</si>
  <si>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</si>
  <si>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</si>
  <si>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</si>
  <si>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</si>
  <si>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</si>
  <si>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</si>
  <si>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</si>
  <si>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</si>
  <si>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</si>
  <si>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</si>
  <si>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</si>
  <si>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</si>
  <si>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</si>
  <si>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</si>
  <si>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</si>
  <si>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</si>
  <si>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</si>
  <si>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</si>
  <si>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</si>
  <si>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</si>
  <si>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</si>
  <si>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</si>
  <si>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</si>
  <si>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</si>
  <si>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</si>
  <si>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</si>
  <si>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</si>
  <si>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</si>
  <si>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</si>
  <si>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</si>
  <si>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</si>
  <si>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</si>
  <si>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</si>
  <si>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</si>
  <si>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</si>
  <si>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</si>
  <si>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</si>
  <si>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</si>
  <si>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</si>
  <si>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</si>
  <si>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</si>
  <si>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</si>
  <si>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</si>
  <si>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</si>
  <si>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</si>
  <si>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</si>
  <si>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</si>
  <si>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</si>
  <si>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</si>
  <si>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</si>
  <si>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</si>
  <si>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</si>
  <si>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</si>
  <si>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</si>
  <si>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</si>
  <si>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</si>
  <si>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</si>
  <si>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</si>
  <si>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</si>
  <si>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</si>
  <si>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</si>
  <si>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</si>
  <si>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</si>
  <si>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</si>
  <si>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</si>
  <si>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</si>
  <si>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</si>
  <si>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</si>
  <si>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</si>
  <si>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</si>
  <si>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</si>
  <si>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</si>
  <si>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</si>
  <si>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</si>
  <si>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</si>
  <si>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</si>
  <si>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</si>
  <si>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</si>
  <si>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</si>
  <si>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</si>
  <si>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</si>
  <si>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</si>
  <si>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</si>
  <si>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</si>
  <si>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</si>
  <si>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</si>
  <si>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</si>
  <si>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</si>
  <si>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</si>
  <si>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</si>
  <si>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</si>
  <si>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</si>
  <si>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</si>
  <si>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</si>
  <si>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</si>
  <si>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</si>
  <si>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</si>
  <si>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</si>
  <si>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</si>
  <si>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</si>
  <si>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</si>
  <si>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</si>
  <si>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</si>
  <si>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</si>
  <si>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</si>
  <si>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</si>
  <si>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</si>
  <si>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</si>
  <si>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</si>
  <si>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</si>
  <si>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</si>
  <si>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</si>
  <si>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</si>
  <si>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</si>
  <si>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</si>
  <si>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</si>
  <si>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</si>
  <si>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</si>
  <si>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</si>
  <si>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</si>
  <si>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</si>
  <si>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</si>
  <si>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</si>
  <si>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</si>
  <si>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</si>
  <si>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</si>
  <si>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</si>
  <si>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</si>
  <si>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</si>
  <si>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</si>
  <si>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</si>
  <si>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</si>
  <si>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</si>
  <si>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</si>
  <si>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</si>
  <si>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</si>
  <si>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</si>
  <si>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</si>
  <si>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</si>
  <si>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</si>
  <si>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</si>
  <si>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</si>
  <si>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</si>
  <si>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</si>
  <si>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</si>
  <si>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</si>
  <si>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</si>
  <si>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</si>
  <si>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</si>
  <si>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</si>
  <si>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</si>
  <si>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</si>
  <si>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</si>
  <si>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</si>
  <si>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</si>
  <si>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</si>
  <si>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</si>
  <si>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</si>
  <si>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</si>
  <si>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</si>
  <si>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</si>
  <si>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</si>
  <si>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</si>
  <si>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</si>
  <si>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</si>
  <si>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</si>
  <si>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</si>
  <si>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</si>
  <si>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</si>
  <si>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</si>
  <si>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</si>
  <si>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</si>
  <si>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</si>
  <si>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</si>
  <si>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</si>
  <si>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</si>
  <si>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</si>
  <si>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</si>
  <si>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</si>
  <si>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</si>
  <si>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</si>
  <si>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</si>
  <si>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</si>
  <si>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</si>
  <si>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</si>
  <si>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GENIUM X3 with Triton low profile</t>
  </si>
  <si>
    <t>L6_right</t>
  </si>
  <si>
    <t>ABRG004R</t>
  </si>
  <si>
    <t>above-knee amputation</t>
  </si>
  <si>
    <t>right limb</t>
  </si>
  <si>
    <t xml:space="preserve">add_b_m1_i       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</si>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</sst>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8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G26" sqref="G26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323</v>
      </c>
      <c r="B2" s="4" t="s">
        <v>324</v>
      </c>
      <c r="C2" s="5" t="s">
        <v>89</v>
      </c>
      <c r="D2" s="1">
        <v>1.86</v>
      </c>
      <c r="E2" s="3">
        <v>90</v>
      </c>
      <c r="F2" s="28">
        <v>78.265000000000001</v>
      </c>
      <c r="G2" s="20">
        <v>36</v>
      </c>
      <c r="H2" s="20">
        <v>327.72072842275327</v>
      </c>
      <c r="I2" s="20">
        <v>248.28871623781052</v>
      </c>
      <c r="J2" s="20" t="s">
        <v>322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8" spans="1:11">
      <c r="A8" s="27" t="s">
        <v>326</v>
      </c>
    </row>
    <row r="9" spans="1:11">
      <c r="A9" s="27" t="s">
        <v>325</v>
      </c>
    </row>
  </sheetData>
  <conditionalFormatting sqref="A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C34" sqref="C34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3" t="s">
        <v>7</v>
      </c>
      <c r="C1" s="53"/>
      <c r="D1" s="53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33.314399999999999</v>
      </c>
      <c r="C4" s="25">
        <v>67.746700000000004</v>
      </c>
      <c r="D4" s="25">
        <v>151.55240000000001</v>
      </c>
    </row>
    <row r="5" spans="1:5">
      <c r="A5" s="25" t="s">
        <v>27</v>
      </c>
      <c r="B5" s="25">
        <v>29.419699999999999</v>
      </c>
      <c r="C5" s="25">
        <v>56.423400000000001</v>
      </c>
      <c r="D5" s="25">
        <v>-96.447400000000002</v>
      </c>
    </row>
    <row r="6" spans="1:5">
      <c r="A6" s="25" t="s">
        <v>28</v>
      </c>
      <c r="B6" s="25">
        <v>-114.05800000000001</v>
      </c>
      <c r="C6" s="25">
        <v>86.879400000000004</v>
      </c>
      <c r="D6" s="25">
        <v>90.139700000000005</v>
      </c>
    </row>
    <row r="7" spans="1:5" ht="15.75" thickBot="1">
      <c r="A7" s="21" t="s">
        <v>29</v>
      </c>
      <c r="B7" s="21">
        <v>-116.732</v>
      </c>
      <c r="C7" s="21">
        <v>72.507400000000004</v>
      </c>
      <c r="D7" s="21">
        <v>-38.155999999999999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-45</v>
      </c>
      <c r="C9" s="25">
        <v>-567.59400000000005</v>
      </c>
      <c r="D9" s="25">
        <v>163</v>
      </c>
      <c r="E9" s="27" t="s">
        <v>91</v>
      </c>
    </row>
    <row r="10" spans="1:5" s="7" customFormat="1" ht="15.75" thickBot="1">
      <c r="A10" s="21" t="s">
        <v>93</v>
      </c>
      <c r="B10" s="21">
        <v>-45</v>
      </c>
      <c r="C10" s="21">
        <v>-567.59400000000005</v>
      </c>
      <c r="D10" s="21">
        <v>107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-45</v>
      </c>
      <c r="C12" s="25">
        <v>-908</v>
      </c>
      <c r="D12" s="25">
        <v>160</v>
      </c>
      <c r="E12" s="27" t="s">
        <v>91</v>
      </c>
    </row>
    <row r="13" spans="1:5" ht="15.75" thickBot="1">
      <c r="A13" s="21" t="s">
        <v>95</v>
      </c>
      <c r="B13" s="21">
        <v>-45</v>
      </c>
      <c r="C13" s="21">
        <v>-908</v>
      </c>
      <c r="D13" s="21">
        <v>110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-45</v>
      </c>
      <c r="C15" s="21">
        <v>-938</v>
      </c>
      <c r="D15" s="21">
        <v>135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4" t="s">
        <v>14</v>
      </c>
      <c r="C1" s="54"/>
      <c r="D1" s="54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-25.62</v>
      </c>
      <c r="C3" s="9">
        <v>-20.5</v>
      </c>
      <c r="D3" s="9">
        <v>122.7974</v>
      </c>
      <c r="E3" s="9"/>
    </row>
    <row r="4" spans="1:11">
      <c r="A4" s="9" t="s">
        <v>16</v>
      </c>
      <c r="B4" s="9">
        <v>-45</v>
      </c>
      <c r="C4" s="9">
        <v>-567.59400000000005</v>
      </c>
      <c r="D4" s="28">
        <v>135</v>
      </c>
      <c r="E4" s="9"/>
      <c r="F4" s="27" t="s">
        <v>97</v>
      </c>
    </row>
    <row r="5" spans="1:11" ht="15.75" thickBot="1">
      <c r="A5" s="10" t="s">
        <v>17</v>
      </c>
      <c r="B5" s="10">
        <v>-45</v>
      </c>
      <c r="C5" s="10">
        <v>-908</v>
      </c>
      <c r="D5" s="10">
        <v>135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topLeftCell="C1" workbookViewId="0">
      <selection activeCell="J31" sqref="J31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6" t="s">
        <v>20</v>
      </c>
      <c r="C1" s="55" t="s">
        <v>23</v>
      </c>
      <c r="D1" s="55"/>
      <c r="E1" s="55"/>
      <c r="F1" s="55" t="s">
        <v>24</v>
      </c>
      <c r="G1" s="55"/>
      <c r="H1" s="55"/>
      <c r="I1" s="56" t="s">
        <v>22</v>
      </c>
      <c r="J1" s="56"/>
    </row>
    <row r="2" spans="1:10" ht="15.75" thickBot="1">
      <c r="A2" s="11"/>
      <c r="B2" s="57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7"/>
      <c r="J2" s="57"/>
    </row>
    <row r="3" spans="1:10" ht="16.5" thickTop="1" thickBot="1">
      <c r="A3" s="44" t="s">
        <v>21</v>
      </c>
      <c r="B3" s="44" t="s">
        <v>8</v>
      </c>
      <c r="C3" s="45">
        <v>-16.757999999999999</v>
      </c>
      <c r="D3" s="45">
        <v>-20.0886</v>
      </c>
      <c r="E3" s="45">
        <v>99.977249999999998</v>
      </c>
      <c r="F3" s="44">
        <v>-0.2611</v>
      </c>
      <c r="G3" s="44">
        <v>0.4733</v>
      </c>
      <c r="H3" s="44">
        <v>0.84130000000000005</v>
      </c>
      <c r="I3" s="46">
        <v>21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D31" sqref="D31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1">
        <f>173929.25/1000</f>
        <v>173.92925</v>
      </c>
      <c r="D2" s="52">
        <v>162.7364</v>
      </c>
      <c r="E2" s="52">
        <v>16.843884098385995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1">
        <f>244965.4/1000</f>
        <v>244.96539999999999</v>
      </c>
      <c r="D3" s="33">
        <v>249.298</v>
      </c>
      <c r="E3" s="33">
        <v>21.668577819574597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1">
        <f>612309.74/1000</f>
        <v>612.30974000000003</v>
      </c>
      <c r="D4" s="34">
        <v>276.56670000000003</v>
      </c>
      <c r="E4" s="34">
        <v>44.370828714334593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1">
        <f>378381.34/1000</f>
        <v>378.38134000000002</v>
      </c>
      <c r="D5" s="34">
        <v>255.31059999999999</v>
      </c>
      <c r="E5" s="34">
        <v>45.127859533339482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1">
        <f>1504.09/1000</f>
        <v>1.5040899999999999</v>
      </c>
      <c r="D6" s="34">
        <v>56.520600000000002</v>
      </c>
      <c r="E6" s="34">
        <v>0.26611359398166329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1">
        <f>1366650.32/1000</f>
        <v>1366.65032</v>
      </c>
      <c r="D7" s="34">
        <v>287.81470000000002</v>
      </c>
      <c r="E7" s="34">
        <v>68.427971859018328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1">
        <f>489283.45/1000</f>
        <v>489.28345000000002</v>
      </c>
      <c r="D8" s="48">
        <v>189.75839999999999</v>
      </c>
      <c r="E8" s="48">
        <v>58.022026817056712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1">
        <f>126982.36/1000</f>
        <v>126.98236</v>
      </c>
      <c r="D9" s="48">
        <v>120.1396</v>
      </c>
      <c r="E9" s="48">
        <v>10.569567403254215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1">
        <f>101484.09/1000</f>
        <v>101.48408999999999</v>
      </c>
      <c r="D10" s="48">
        <v>172.726</v>
      </c>
      <c r="E10" s="48">
        <v>8.833471679574469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1">
        <f>301553.98/1000</f>
        <v>301.55397999999997</v>
      </c>
      <c r="D11" s="48">
        <v>246.9658</v>
      </c>
      <c r="E11" s="48">
        <v>23.632748226367543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1">
        <f>74523.66/1000</f>
        <v>74.523660000000007</v>
      </c>
      <c r="D12" s="48">
        <v>122.6388</v>
      </c>
      <c r="E12" s="48">
        <v>6.076678832473899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1">
        <f>103063.74/1000</f>
        <v>103.06374000000001</v>
      </c>
      <c r="D13" s="48">
        <v>164.58959999999999</v>
      </c>
      <c r="E13" s="48">
        <v>6.2618622318785633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1">
        <f>87137.62/1000</f>
        <v>87.137619999999998</v>
      </c>
      <c r="D14" s="48">
        <v>126.5878</v>
      </c>
      <c r="E14" s="48">
        <v>6.8835717186016341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1">
        <f>69549.02/1000</f>
        <v>69.549019999999999</v>
      </c>
      <c r="D15" s="48">
        <v>130.16370000000001</v>
      </c>
      <c r="E15" s="48">
        <v>5.3431962981998824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1"/>
      <c r="D16" s="51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1">
        <f>270694.7/1000</f>
        <v>270.69470000000001</v>
      </c>
      <c r="D17" s="48">
        <v>237.1087</v>
      </c>
      <c r="E17" s="48">
        <v>25.851386311742072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1">
        <f>66004.21/1000</f>
        <v>66.00421</v>
      </c>
      <c r="D18" s="48">
        <v>98.408600000000007</v>
      </c>
      <c r="E18" s="48">
        <v>6.7071587239326638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1">
        <f>269222/1000</f>
        <v>269.22199999999998</v>
      </c>
      <c r="D19" s="48">
        <v>231.40639999999999</v>
      </c>
      <c r="E19" s="48">
        <v>48.20142645004973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1">
        <f>222709.08/1000</f>
        <v>222.70908</v>
      </c>
      <c r="D20" s="48">
        <v>398.56139999999999</v>
      </c>
      <c r="E20" s="48">
        <v>7.149653683388653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1">
        <f>188065.28/1000</f>
        <v>188.06528</v>
      </c>
      <c r="D21" s="48">
        <v>155.6003</v>
      </c>
      <c r="E21" s="48">
        <v>47.00062827553554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1">
        <f>110664.1/1000</f>
        <v>110.6641</v>
      </c>
      <c r="D22" s="48">
        <v>165.7859</v>
      </c>
      <c r="E22" s="48">
        <v>6.6751213462664811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33"/>
      <c r="D23" s="29"/>
      <c r="E23" s="29"/>
      <c r="F23" s="29"/>
      <c r="G23" s="29"/>
    </row>
    <row r="24" spans="1:9">
      <c r="A24" s="37"/>
      <c r="B24" s="36"/>
      <c r="C24" s="3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4"/>
  <sheetViews>
    <sheetView workbookViewId="0">
      <selection activeCell="H10" sqref="H10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5" s="19" customFormat="1">
      <c r="A1" s="19" t="s">
        <v>64</v>
      </c>
      <c r="B1" s="19" t="s">
        <v>63</v>
      </c>
      <c r="C1" s="19" t="s">
        <v>86</v>
      </c>
    </row>
    <row r="2" spans="1:5">
      <c r="A2" s="13">
        <v>1</v>
      </c>
      <c r="B2" s="14" t="s">
        <v>30</v>
      </c>
      <c r="C2" s="48">
        <v>3.0479400000000001</v>
      </c>
    </row>
    <row r="3" spans="1:5">
      <c r="A3" s="13">
        <v>2</v>
      </c>
      <c r="B3" s="14" t="s">
        <v>30</v>
      </c>
      <c r="C3" s="48">
        <v>3.0479400000000001</v>
      </c>
      <c r="D3" s="27"/>
      <c r="E3" s="27"/>
    </row>
    <row r="4" spans="1:5">
      <c r="A4" s="13">
        <v>3</v>
      </c>
      <c r="B4" s="14" t="s">
        <v>31</v>
      </c>
      <c r="C4" s="48">
        <v>2.8073099999999998</v>
      </c>
      <c r="D4" s="27"/>
      <c r="E4" s="27"/>
    </row>
    <row r="5" spans="1:5">
      <c r="A5" s="13">
        <v>4</v>
      </c>
      <c r="B5" s="14" t="s">
        <v>31</v>
      </c>
      <c r="C5" s="48">
        <v>2.8073099999999998</v>
      </c>
      <c r="D5" s="27"/>
      <c r="E5" s="27"/>
    </row>
    <row r="6" spans="1:5">
      <c r="A6" s="13">
        <v>5</v>
      </c>
      <c r="B6" s="14" t="s">
        <v>32</v>
      </c>
      <c r="C6" s="48">
        <v>2.5666899999999999</v>
      </c>
      <c r="D6" s="27"/>
      <c r="E6" s="27"/>
    </row>
    <row r="7" spans="1:5">
      <c r="A7" s="13">
        <v>6</v>
      </c>
      <c r="B7" s="14" t="s">
        <v>32</v>
      </c>
      <c r="C7" s="48">
        <v>2.5666899999999999</v>
      </c>
      <c r="D7" s="27"/>
      <c r="E7" s="27"/>
    </row>
    <row r="8" spans="1:5">
      <c r="A8" s="13">
        <v>7</v>
      </c>
      <c r="B8" s="14" t="s">
        <v>33</v>
      </c>
      <c r="C8" s="48">
        <v>3.6114300000000004</v>
      </c>
      <c r="D8" s="27"/>
      <c r="E8" s="27"/>
    </row>
    <row r="9" spans="1:5">
      <c r="A9" s="13">
        <v>8</v>
      </c>
      <c r="B9" s="14" t="s">
        <v>33</v>
      </c>
      <c r="C9" s="48">
        <v>3.6114300000000004</v>
      </c>
      <c r="D9" s="27"/>
      <c r="E9" s="27"/>
    </row>
    <row r="10" spans="1:5">
      <c r="A10" s="13">
        <v>9</v>
      </c>
      <c r="B10" s="14" t="s">
        <v>33</v>
      </c>
      <c r="C10" s="48">
        <v>3.6114300000000004</v>
      </c>
      <c r="D10" s="27"/>
      <c r="E10" s="27"/>
    </row>
    <row r="11" spans="1:5">
      <c r="A11" s="13">
        <v>10</v>
      </c>
      <c r="B11" s="14" t="s">
        <v>33</v>
      </c>
      <c r="C11" s="48">
        <v>3.6114300000000004</v>
      </c>
      <c r="D11" s="27"/>
      <c r="E11" s="27"/>
    </row>
    <row r="12" spans="1:5">
      <c r="A12" s="13">
        <v>11</v>
      </c>
      <c r="B12" s="14" t="s">
        <v>33</v>
      </c>
      <c r="C12" s="48">
        <v>3.6114300000000004</v>
      </c>
      <c r="D12" s="27"/>
      <c r="E12" s="27"/>
    </row>
    <row r="13" spans="1:5">
      <c r="A13" s="13">
        <v>12</v>
      </c>
      <c r="B13" s="14" t="s">
        <v>33</v>
      </c>
      <c r="C13" s="48">
        <v>3.6114300000000004</v>
      </c>
      <c r="D13" s="27"/>
      <c r="E13" s="27"/>
    </row>
    <row r="14" spans="1:5">
      <c r="A14" s="13">
        <v>13</v>
      </c>
      <c r="B14" s="14" t="s">
        <v>34</v>
      </c>
      <c r="C14" s="48">
        <v>7.31236</v>
      </c>
      <c r="D14" s="27"/>
      <c r="E14" s="27"/>
    </row>
    <row r="15" spans="1:5">
      <c r="A15" s="13">
        <v>14</v>
      </c>
      <c r="B15" s="14" t="s">
        <v>34</v>
      </c>
      <c r="C15" s="48">
        <v>7.31236</v>
      </c>
      <c r="D15" s="27"/>
      <c r="E15" s="27"/>
    </row>
    <row r="16" spans="1:5">
      <c r="A16" s="13">
        <v>15</v>
      </c>
      <c r="B16" s="14" t="s">
        <v>34</v>
      </c>
      <c r="C16" s="48">
        <v>7.31236</v>
      </c>
      <c r="D16" s="27"/>
      <c r="E16" s="27"/>
    </row>
    <row r="17" spans="1:5">
      <c r="A17" s="13">
        <v>16</v>
      </c>
      <c r="B17" s="14" t="s">
        <v>35</v>
      </c>
      <c r="C17" s="48">
        <v>3.0491099999999998</v>
      </c>
      <c r="D17" s="27"/>
      <c r="E17" s="27"/>
    </row>
    <row r="18" spans="1:5">
      <c r="A18" s="13">
        <v>17</v>
      </c>
      <c r="B18" s="14" t="s">
        <v>35</v>
      </c>
      <c r="C18" s="48">
        <v>3.0491099999999998</v>
      </c>
      <c r="D18" s="27"/>
      <c r="E18" s="27"/>
    </row>
    <row r="19" spans="1:5">
      <c r="A19" s="13">
        <v>18</v>
      </c>
      <c r="B19" s="14" t="s">
        <v>35</v>
      </c>
      <c r="C19" s="48">
        <v>3.0491099999999998</v>
      </c>
      <c r="D19" s="27"/>
      <c r="E19" s="27"/>
    </row>
    <row r="20" spans="1:5">
      <c r="A20" s="13">
        <v>19</v>
      </c>
      <c r="B20" s="14" t="s">
        <v>35</v>
      </c>
      <c r="C20" s="48">
        <v>3.0491099999999998</v>
      </c>
      <c r="D20" s="27"/>
      <c r="E20" s="27"/>
    </row>
    <row r="21" spans="1:5">
      <c r="A21" s="13">
        <v>20</v>
      </c>
      <c r="B21" s="14" t="s">
        <v>35</v>
      </c>
      <c r="C21" s="48">
        <v>3.0491099999999998</v>
      </c>
      <c r="D21" s="27"/>
      <c r="E21" s="27"/>
    </row>
    <row r="22" spans="1:5">
      <c r="A22" s="13">
        <v>21</v>
      </c>
      <c r="B22" s="14" t="s">
        <v>35</v>
      </c>
      <c r="C22" s="48">
        <v>3.0491099999999998</v>
      </c>
      <c r="D22" s="27"/>
      <c r="E22" s="27"/>
    </row>
    <row r="23" spans="1:5">
      <c r="A23" s="13">
        <v>22</v>
      </c>
      <c r="B23" s="14" t="s">
        <v>36</v>
      </c>
      <c r="C23" s="48">
        <v>1.03477</v>
      </c>
      <c r="D23" s="49"/>
      <c r="E23" s="27"/>
    </row>
    <row r="24" spans="1:5">
      <c r="A24" s="13">
        <v>23</v>
      </c>
      <c r="B24" s="14" t="s">
        <v>36</v>
      </c>
      <c r="C24" s="48">
        <v>1.03477</v>
      </c>
      <c r="D24" s="49"/>
      <c r="E24" s="27"/>
    </row>
    <row r="25" spans="1:5">
      <c r="A25" s="13">
        <v>24</v>
      </c>
      <c r="B25" s="14" t="s">
        <v>36</v>
      </c>
      <c r="C25" s="48">
        <v>1.03477</v>
      </c>
      <c r="D25" s="49"/>
      <c r="E25" s="27"/>
    </row>
    <row r="26" spans="1:5">
      <c r="A26" s="13">
        <v>25</v>
      </c>
      <c r="B26" s="14" t="s">
        <v>36</v>
      </c>
      <c r="C26" s="48">
        <v>1.03477</v>
      </c>
      <c r="D26" s="49"/>
      <c r="E26" s="27"/>
    </row>
    <row r="27" spans="1:5">
      <c r="A27" s="13">
        <v>26</v>
      </c>
      <c r="B27" s="14" t="s">
        <v>37</v>
      </c>
      <c r="C27" s="48">
        <v>45.127860000000005</v>
      </c>
      <c r="D27" s="27"/>
      <c r="E27" s="27"/>
    </row>
    <row r="28" spans="1:5">
      <c r="A28" s="13">
        <v>27</v>
      </c>
      <c r="B28" s="14" t="s">
        <v>38</v>
      </c>
      <c r="C28" s="48">
        <v>0.13305700000000001</v>
      </c>
      <c r="D28" s="49"/>
      <c r="E28" s="27"/>
    </row>
    <row r="29" spans="1:5">
      <c r="A29" s="13">
        <v>28</v>
      </c>
      <c r="B29" s="14" t="s">
        <v>39</v>
      </c>
      <c r="C29" s="48">
        <v>0.13305700000000001</v>
      </c>
      <c r="D29" s="49"/>
      <c r="E29" s="27"/>
    </row>
    <row r="30" spans="1:5">
      <c r="A30" s="13">
        <v>29</v>
      </c>
      <c r="B30" s="14" t="s">
        <v>40</v>
      </c>
      <c r="C30" s="48">
        <v>7.8505800000000008</v>
      </c>
      <c r="D30" s="27"/>
      <c r="E30" s="27"/>
    </row>
    <row r="31" spans="1:5">
      <c r="A31" s="13">
        <v>30</v>
      </c>
      <c r="B31" s="14" t="s">
        <v>40</v>
      </c>
      <c r="C31" s="48">
        <v>7.8505800000000008</v>
      </c>
      <c r="D31" s="27"/>
      <c r="E31" s="27"/>
    </row>
    <row r="32" spans="1:5">
      <c r="A32" s="13">
        <v>31</v>
      </c>
      <c r="B32" s="14" t="s">
        <v>40</v>
      </c>
      <c r="C32" s="48">
        <v>7.8505800000000008</v>
      </c>
      <c r="D32" s="27"/>
      <c r="E32" s="27"/>
    </row>
    <row r="33" spans="1:5">
      <c r="A33" s="13">
        <v>32</v>
      </c>
      <c r="B33" s="14" t="s">
        <v>40</v>
      </c>
      <c r="C33" s="48">
        <v>7.8505800000000008</v>
      </c>
      <c r="D33" s="27"/>
      <c r="E33" s="27"/>
    </row>
    <row r="34" spans="1:5">
      <c r="A34" s="13">
        <v>33</v>
      </c>
      <c r="B34" s="14" t="s">
        <v>40</v>
      </c>
      <c r="C34" s="48">
        <v>7.8505800000000008</v>
      </c>
      <c r="D34" s="27"/>
      <c r="E34" s="27"/>
    </row>
    <row r="35" spans="1:5">
      <c r="A35" s="13">
        <v>34</v>
      </c>
      <c r="B35" s="14" t="s">
        <v>40</v>
      </c>
      <c r="C35" s="48">
        <v>7.8505800000000008</v>
      </c>
      <c r="D35" s="27"/>
      <c r="E35" s="27"/>
    </row>
    <row r="36" spans="1:5">
      <c r="A36" s="13">
        <v>35</v>
      </c>
      <c r="B36" s="14" t="s">
        <v>41</v>
      </c>
      <c r="C36" s="48">
        <v>3.5540799999999999</v>
      </c>
      <c r="D36" s="27"/>
      <c r="E36" s="27"/>
    </row>
    <row r="37" spans="1:5">
      <c r="A37" s="13">
        <v>36</v>
      </c>
      <c r="B37" s="14" t="s">
        <v>41</v>
      </c>
      <c r="C37" s="48">
        <v>3.5540799999999999</v>
      </c>
      <c r="D37" s="27"/>
      <c r="E37" s="27"/>
    </row>
    <row r="38" spans="1:5">
      <c r="A38" s="13">
        <v>37</v>
      </c>
      <c r="B38" s="14" t="s">
        <v>41</v>
      </c>
      <c r="C38" s="48">
        <v>3.5540799999999999</v>
      </c>
      <c r="D38" s="27"/>
      <c r="E38" s="27"/>
    </row>
    <row r="39" spans="1:5">
      <c r="A39" s="13">
        <v>38</v>
      </c>
      <c r="B39" s="14" t="s">
        <v>41</v>
      </c>
      <c r="C39" s="48">
        <v>3.5540799999999999</v>
      </c>
      <c r="D39" s="27"/>
      <c r="E39" s="27"/>
    </row>
    <row r="40" spans="1:5">
      <c r="A40" s="13">
        <v>39</v>
      </c>
      <c r="B40" s="14" t="s">
        <v>41</v>
      </c>
      <c r="C40" s="48">
        <v>3.5540799999999999</v>
      </c>
      <c r="D40" s="27"/>
      <c r="E40" s="27"/>
    </row>
    <row r="41" spans="1:5">
      <c r="A41" s="13">
        <v>40</v>
      </c>
      <c r="B41" s="14" t="s">
        <v>41</v>
      </c>
      <c r="C41" s="48">
        <v>3.5540799999999999</v>
      </c>
      <c r="D41" s="27"/>
      <c r="E41" s="27"/>
    </row>
    <row r="42" spans="1:5">
      <c r="A42" s="13">
        <v>41</v>
      </c>
      <c r="B42" s="14" t="s">
        <v>42</v>
      </c>
      <c r="C42" s="48">
        <v>3.71333</v>
      </c>
      <c r="D42" s="27"/>
      <c r="E42" s="27"/>
    </row>
    <row r="43" spans="1:5">
      <c r="A43" s="13">
        <v>42</v>
      </c>
      <c r="B43" s="14" t="s">
        <v>42</v>
      </c>
      <c r="C43" s="48">
        <v>3.71333</v>
      </c>
      <c r="D43" s="27"/>
      <c r="E43" s="27"/>
    </row>
    <row r="44" spans="1:5">
      <c r="A44" s="13">
        <v>43</v>
      </c>
      <c r="B44" s="14" t="s">
        <v>42</v>
      </c>
      <c r="C44" s="48">
        <v>3.71333</v>
      </c>
      <c r="D44" s="27"/>
      <c r="E44" s="27"/>
    </row>
    <row r="45" spans="1:5">
      <c r="A45" s="13">
        <v>44</v>
      </c>
      <c r="B45" s="14" t="s">
        <v>42</v>
      </c>
      <c r="C45" s="48">
        <v>3.71333</v>
      </c>
      <c r="D45" s="27"/>
      <c r="E45" s="27"/>
    </row>
    <row r="46" spans="1:5">
      <c r="A46" s="13">
        <v>45</v>
      </c>
      <c r="B46" s="14" t="s">
        <v>42</v>
      </c>
      <c r="C46" s="48">
        <v>3.71333</v>
      </c>
      <c r="D46" s="27"/>
      <c r="E46" s="27"/>
    </row>
    <row r="47" spans="1:5">
      <c r="A47" s="13">
        <v>46</v>
      </c>
      <c r="B47" s="14" t="s">
        <v>42</v>
      </c>
      <c r="C47" s="48">
        <v>3.71333</v>
      </c>
      <c r="D47" s="27"/>
      <c r="E47" s="27"/>
    </row>
    <row r="48" spans="1:5">
      <c r="A48" s="13">
        <v>47</v>
      </c>
      <c r="B48" s="14" t="s">
        <v>43</v>
      </c>
      <c r="C48" s="48">
        <v>5.9570100000000004</v>
      </c>
      <c r="D48" s="27"/>
      <c r="E48" s="27"/>
    </row>
    <row r="49" spans="1:5">
      <c r="A49" s="13">
        <v>48</v>
      </c>
      <c r="B49" s="14" t="s">
        <v>43</v>
      </c>
      <c r="C49" s="48">
        <v>5.9570100000000004</v>
      </c>
      <c r="D49" s="27"/>
      <c r="E49" s="27"/>
    </row>
    <row r="50" spans="1:5">
      <c r="A50" s="13">
        <v>49</v>
      </c>
      <c r="B50" s="14" t="s">
        <v>43</v>
      </c>
      <c r="C50" s="48">
        <v>5.9570100000000004</v>
      </c>
      <c r="D50" s="27"/>
      <c r="E50" s="27"/>
    </row>
    <row r="51" spans="1:5">
      <c r="A51" s="13">
        <v>50</v>
      </c>
      <c r="B51" s="14" t="s">
        <v>43</v>
      </c>
      <c r="C51" s="48">
        <v>5.9570100000000004</v>
      </c>
      <c r="D51" s="27"/>
      <c r="E51" s="27"/>
    </row>
    <row r="52" spans="1:5">
      <c r="A52" s="13">
        <v>51</v>
      </c>
      <c r="B52" s="14" t="s">
        <v>43</v>
      </c>
      <c r="C52" s="48">
        <v>5.9570100000000004</v>
      </c>
      <c r="D52" s="27"/>
      <c r="E52" s="27"/>
    </row>
    <row r="53" spans="1:5">
      <c r="A53" s="13">
        <v>52</v>
      </c>
      <c r="B53" s="14" t="s">
        <v>43</v>
      </c>
      <c r="C53" s="48">
        <v>5.9570100000000004</v>
      </c>
      <c r="D53" s="27"/>
      <c r="E53" s="27"/>
    </row>
    <row r="54" spans="1:5">
      <c r="A54" s="13">
        <v>53</v>
      </c>
      <c r="B54" s="14" t="s">
        <v>44</v>
      </c>
      <c r="C54" s="48">
        <v>4.1449299999999996</v>
      </c>
      <c r="D54" s="27"/>
      <c r="E54" s="27"/>
    </row>
    <row r="55" spans="1:5">
      <c r="A55" s="13">
        <v>54</v>
      </c>
      <c r="B55" s="14" t="s">
        <v>45</v>
      </c>
      <c r="C55" s="48">
        <v>3.3573900000000001</v>
      </c>
      <c r="D55" s="27"/>
      <c r="E55" s="27"/>
    </row>
    <row r="56" spans="1:5">
      <c r="A56" s="13">
        <v>55</v>
      </c>
      <c r="B56" s="14" t="s">
        <v>46</v>
      </c>
      <c r="C56" s="48">
        <v>3.06725</v>
      </c>
      <c r="D56" s="27"/>
      <c r="E56" s="27"/>
    </row>
    <row r="57" spans="1:5">
      <c r="A57" s="13">
        <v>56</v>
      </c>
      <c r="B57" s="14" t="s">
        <v>47</v>
      </c>
      <c r="C57" s="48">
        <v>4.4167399999999999</v>
      </c>
      <c r="D57" s="27"/>
      <c r="E57" s="27"/>
    </row>
    <row r="58" spans="1:5">
      <c r="A58" s="13">
        <v>57</v>
      </c>
      <c r="B58" s="14" t="s">
        <v>47</v>
      </c>
      <c r="C58" s="48">
        <v>4.4167399999999999</v>
      </c>
      <c r="D58" s="27"/>
      <c r="E58" s="27"/>
    </row>
    <row r="59" spans="1:5">
      <c r="A59" s="13">
        <v>58</v>
      </c>
      <c r="B59" s="14" t="s">
        <v>48</v>
      </c>
      <c r="C59" s="48">
        <v>1.91147</v>
      </c>
      <c r="D59" s="27"/>
      <c r="E59" s="27"/>
    </row>
    <row r="60" spans="1:5">
      <c r="A60" s="13">
        <v>59</v>
      </c>
      <c r="B60" s="14" t="s">
        <v>48</v>
      </c>
      <c r="C60" s="48">
        <v>1.91147</v>
      </c>
      <c r="D60" s="27"/>
      <c r="E60" s="27"/>
    </row>
    <row r="61" spans="1:5">
      <c r="A61" s="13">
        <v>60</v>
      </c>
      <c r="B61" s="14" t="s">
        <v>48</v>
      </c>
      <c r="C61" s="48">
        <v>1.91147</v>
      </c>
      <c r="D61" s="27"/>
      <c r="E61" s="27"/>
    </row>
    <row r="62" spans="1:5">
      <c r="A62" s="13">
        <v>61</v>
      </c>
      <c r="B62" s="14" t="s">
        <v>49</v>
      </c>
      <c r="C62" s="48">
        <v>3.7650200000000003</v>
      </c>
      <c r="D62" s="27"/>
      <c r="E62" s="27"/>
    </row>
    <row r="63" spans="1:5">
      <c r="A63" s="13">
        <v>62</v>
      </c>
      <c r="B63" s="14" t="s">
        <v>49</v>
      </c>
      <c r="C63" s="48">
        <v>3.7650200000000003</v>
      </c>
      <c r="D63" s="27"/>
      <c r="E63" s="27"/>
    </row>
    <row r="64" spans="1:5">
      <c r="A64" s="13">
        <v>63</v>
      </c>
      <c r="B64" s="14" t="s">
        <v>49</v>
      </c>
      <c r="C64" s="48">
        <v>3.7650200000000003</v>
      </c>
      <c r="D64" s="27"/>
      <c r="E64" s="27"/>
    </row>
    <row r="65" spans="1:5">
      <c r="A65" s="13">
        <v>64</v>
      </c>
      <c r="B65" s="14" t="s">
        <v>50</v>
      </c>
      <c r="C65" s="48">
        <v>2.2010899999999998</v>
      </c>
      <c r="D65" s="27"/>
      <c r="E65" s="27"/>
    </row>
    <row r="66" spans="1:5">
      <c r="A66" s="13">
        <v>65</v>
      </c>
      <c r="B66" s="14" t="s">
        <v>50</v>
      </c>
      <c r="C66" s="48">
        <v>2.2010899999999998</v>
      </c>
      <c r="D66" s="27"/>
      <c r="E66" s="27"/>
    </row>
    <row r="67" spans="1:5">
      <c r="A67" s="13">
        <v>66</v>
      </c>
      <c r="B67" s="14" t="s">
        <v>50</v>
      </c>
      <c r="C67" s="48">
        <v>2.2010899999999998</v>
      </c>
      <c r="D67" s="27"/>
      <c r="E67" s="27"/>
    </row>
    <row r="68" spans="1:5">
      <c r="A68" s="13">
        <v>67</v>
      </c>
      <c r="B68" s="14" t="s">
        <v>51</v>
      </c>
      <c r="C68" s="48">
        <v>0.55517799999999995</v>
      </c>
      <c r="D68" s="49"/>
      <c r="E68" s="27"/>
    </row>
    <row r="69" spans="1:5">
      <c r="A69" s="13">
        <v>68</v>
      </c>
      <c r="B69" s="14" t="s">
        <v>51</v>
      </c>
      <c r="C69" s="48">
        <v>0.55517799999999995</v>
      </c>
      <c r="D69" s="49"/>
      <c r="E69" s="27"/>
    </row>
    <row r="70" spans="1:5">
      <c r="A70" s="13">
        <v>69</v>
      </c>
      <c r="B70" s="14" t="s">
        <v>52</v>
      </c>
      <c r="C70" s="48">
        <v>1.65544</v>
      </c>
      <c r="D70" s="27"/>
      <c r="E70" s="27"/>
    </row>
    <row r="71" spans="1:5">
      <c r="A71" s="13">
        <v>70</v>
      </c>
      <c r="B71" s="14" t="s">
        <v>52</v>
      </c>
      <c r="C71" s="48">
        <v>1.65544</v>
      </c>
      <c r="D71" s="27"/>
      <c r="E71" s="27"/>
    </row>
    <row r="72" spans="1:5">
      <c r="A72" s="13">
        <v>71</v>
      </c>
      <c r="B72" s="14" t="s">
        <v>52</v>
      </c>
      <c r="C72" s="48">
        <v>1.65544</v>
      </c>
      <c r="D72" s="27"/>
      <c r="E72" s="27"/>
    </row>
    <row r="73" spans="1:5">
      <c r="A73" s="13">
        <v>72</v>
      </c>
      <c r="B73" s="14" t="s">
        <v>53</v>
      </c>
      <c r="C73" s="48">
        <v>2.0872899999999999</v>
      </c>
      <c r="D73" s="27"/>
      <c r="E73" s="27"/>
    </row>
    <row r="74" spans="1:5">
      <c r="A74" s="13">
        <v>73</v>
      </c>
      <c r="B74" s="14" t="s">
        <v>53</v>
      </c>
      <c r="C74" s="48">
        <v>2.0872899999999999</v>
      </c>
      <c r="D74" s="27"/>
      <c r="E74" s="27"/>
    </row>
    <row r="75" spans="1:5">
      <c r="A75" s="13">
        <v>74</v>
      </c>
      <c r="B75" s="14" t="s">
        <v>53</v>
      </c>
      <c r="C75" s="48">
        <v>2.0872899999999999</v>
      </c>
      <c r="D75" s="27"/>
      <c r="E75" s="27"/>
    </row>
    <row r="76" spans="1:5">
      <c r="A76" s="13">
        <v>75</v>
      </c>
      <c r="B76" s="14" t="s">
        <v>54</v>
      </c>
      <c r="C76" s="48">
        <v>1.72089</v>
      </c>
      <c r="D76" s="27"/>
      <c r="E76" s="27"/>
    </row>
    <row r="77" spans="1:5">
      <c r="A77" s="13">
        <v>76</v>
      </c>
      <c r="B77" s="14" t="s">
        <v>54</v>
      </c>
      <c r="C77" s="48">
        <v>1.72089</v>
      </c>
      <c r="D77" s="27"/>
      <c r="E77" s="27"/>
    </row>
    <row r="78" spans="1:5">
      <c r="A78" s="13">
        <v>77</v>
      </c>
      <c r="B78" s="14" t="s">
        <v>54</v>
      </c>
      <c r="C78" s="48">
        <v>1.72089</v>
      </c>
      <c r="D78" s="27"/>
      <c r="E78" s="27"/>
    </row>
    <row r="79" spans="1:5">
      <c r="A79" s="13">
        <v>78</v>
      </c>
      <c r="B79" s="14" t="s">
        <v>54</v>
      </c>
      <c r="C79" s="48">
        <v>1.72089</v>
      </c>
      <c r="D79" s="27"/>
      <c r="E79" s="27"/>
    </row>
    <row r="80" spans="1:5">
      <c r="A80" s="13">
        <v>79</v>
      </c>
      <c r="B80" s="14" t="s">
        <v>55</v>
      </c>
      <c r="C80" s="48">
        <v>5.3432000000000004</v>
      </c>
      <c r="D80" s="27"/>
      <c r="E80" s="27"/>
    </row>
    <row r="81" spans="1:5">
      <c r="A81" s="13">
        <v>80</v>
      </c>
      <c r="B81" s="14" t="s">
        <v>56</v>
      </c>
      <c r="C81" s="48">
        <v>1.1000000000000001</v>
      </c>
      <c r="D81" s="27"/>
      <c r="E81" s="27"/>
    </row>
    <row r="82" spans="1:5">
      <c r="A82" s="13">
        <v>81</v>
      </c>
      <c r="B82" s="14" t="s">
        <v>57</v>
      </c>
      <c r="C82" s="48">
        <v>8.6171299999999995</v>
      </c>
      <c r="D82" s="27"/>
      <c r="E82" s="27"/>
    </row>
    <row r="83" spans="1:5">
      <c r="A83" s="13">
        <v>82</v>
      </c>
      <c r="B83" s="14" t="s">
        <v>57</v>
      </c>
      <c r="C83" s="48">
        <v>8.6171299999999995</v>
      </c>
      <c r="D83" s="27"/>
      <c r="E83" s="27"/>
    </row>
    <row r="84" spans="1:5">
      <c r="A84" s="13">
        <v>83</v>
      </c>
      <c r="B84" s="14" t="s">
        <v>57</v>
      </c>
      <c r="C84" s="48">
        <v>8.6171299999999995</v>
      </c>
      <c r="D84" s="27"/>
      <c r="E84" s="27"/>
    </row>
    <row r="85" spans="1:5">
      <c r="A85" s="13">
        <v>84</v>
      </c>
      <c r="B85" s="14" t="s">
        <v>58</v>
      </c>
      <c r="C85" s="48">
        <v>1.67679</v>
      </c>
      <c r="D85" s="27"/>
      <c r="E85" s="27"/>
    </row>
    <row r="86" spans="1:5">
      <c r="A86" s="13">
        <v>85</v>
      </c>
      <c r="B86" s="14" t="s">
        <v>58</v>
      </c>
      <c r="C86" s="48">
        <v>1.67679</v>
      </c>
      <c r="D86" s="27"/>
      <c r="E86" s="27"/>
    </row>
    <row r="87" spans="1:5">
      <c r="A87" s="13">
        <v>86</v>
      </c>
      <c r="B87" s="14" t="s">
        <v>58</v>
      </c>
      <c r="C87" s="48">
        <v>1.67679</v>
      </c>
      <c r="D87" s="27"/>
      <c r="E87" s="27"/>
    </row>
    <row r="88" spans="1:5">
      <c r="A88" s="13">
        <v>87</v>
      </c>
      <c r="B88" s="14" t="s">
        <v>58</v>
      </c>
      <c r="C88" s="48">
        <v>1.67679</v>
      </c>
      <c r="D88" s="27"/>
      <c r="E88" s="27"/>
    </row>
    <row r="89" spans="1:5">
      <c r="A89" s="13">
        <v>88</v>
      </c>
      <c r="B89" s="14" t="s">
        <v>59</v>
      </c>
      <c r="C89" s="48">
        <v>48.201429999999995</v>
      </c>
      <c r="D89" s="27"/>
      <c r="E89" s="27"/>
    </row>
    <row r="90" spans="1:5">
      <c r="A90" s="13">
        <v>89</v>
      </c>
      <c r="B90" s="14" t="s">
        <v>60</v>
      </c>
      <c r="C90" s="48">
        <v>3.5748300000000004</v>
      </c>
      <c r="D90" s="27"/>
      <c r="E90" s="27"/>
    </row>
    <row r="91" spans="1:5">
      <c r="A91" s="13">
        <v>90</v>
      </c>
      <c r="B91" s="14" t="s">
        <v>61</v>
      </c>
      <c r="C91" s="48">
        <v>47.000630000000001</v>
      </c>
      <c r="D91" s="27"/>
      <c r="E91" s="27"/>
    </row>
    <row r="92" spans="1:5">
      <c r="A92" s="13">
        <v>91</v>
      </c>
      <c r="B92" s="14" t="s">
        <v>62</v>
      </c>
      <c r="C92" s="48">
        <v>3.3375599999999999</v>
      </c>
      <c r="D92" s="27"/>
      <c r="E92" s="27"/>
    </row>
    <row r="93" spans="1:5">
      <c r="A93" s="13">
        <v>92</v>
      </c>
      <c r="B93" s="14" t="s">
        <v>62</v>
      </c>
      <c r="C93" s="48">
        <v>3.3375599999999999</v>
      </c>
      <c r="D93" s="27"/>
      <c r="E93" s="27"/>
    </row>
    <row r="94" spans="1:5">
      <c r="A94" s="13"/>
      <c r="B94" s="39"/>
      <c r="C94" s="39"/>
    </row>
    <row r="95" spans="1:5">
      <c r="A95" s="13"/>
      <c r="B95" s="39"/>
      <c r="C95" s="39"/>
    </row>
    <row r="96" spans="1:5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89"/>
  <sheetViews>
    <sheetView zoomScaleNormal="100" workbookViewId="0">
      <selection activeCell="E16" sqref="E16"/>
    </sheetView>
  </sheetViews>
  <sheetFormatPr defaultRowHeight="15"/>
  <cols>
    <col min="1" max="1" width="29" style="28" customWidth="1"/>
    <col min="2" max="4" width="9.140625" style="28"/>
  </cols>
  <sheetData>
    <row r="1" spans="1:9">
      <c r="A1" s="24" t="s">
        <v>18</v>
      </c>
      <c r="B1" s="54" t="s">
        <v>7</v>
      </c>
      <c r="C1" s="54"/>
      <c r="D1" s="54"/>
      <c r="F1" s="27"/>
    </row>
    <row r="2" spans="1:9">
      <c r="A2" s="24"/>
      <c r="B2" s="24" t="s">
        <v>4</v>
      </c>
      <c r="C2" s="24" t="s">
        <v>5</v>
      </c>
      <c r="D2" s="24" t="s">
        <v>6</v>
      </c>
      <c r="F2" s="27"/>
    </row>
    <row r="3" spans="1:9">
      <c r="A3" s="28" t="s">
        <v>106</v>
      </c>
      <c r="B3" s="28">
        <v>4.3613999999999997</v>
      </c>
      <c r="C3" s="28">
        <v>-58.414700000000003</v>
      </c>
      <c r="D3" s="28">
        <v>50.452599999999997</v>
      </c>
      <c r="E3" s="27"/>
      <c r="F3" s="27"/>
      <c r="G3" s="27"/>
      <c r="H3" s="27"/>
      <c r="I3" s="27"/>
    </row>
    <row r="4" spans="1:9">
      <c r="A4" s="28" t="s">
        <v>175</v>
      </c>
      <c r="B4" s="28">
        <v>-42.1372</v>
      </c>
      <c r="C4" s="28">
        <v>-147.5035</v>
      </c>
      <c r="D4" s="28">
        <v>153.51150000000001</v>
      </c>
      <c r="E4" s="27"/>
      <c r="F4" s="27"/>
      <c r="G4" s="27"/>
      <c r="H4" s="27"/>
      <c r="I4" s="27"/>
    </row>
    <row r="5" spans="1:9">
      <c r="A5" s="28" t="s">
        <v>107</v>
      </c>
      <c r="B5" s="28">
        <v>11.1775</v>
      </c>
      <c r="C5" s="28">
        <v>-58.968499999999999</v>
      </c>
      <c r="D5" s="28">
        <v>46.805199999999999</v>
      </c>
      <c r="E5" s="27"/>
      <c r="F5" s="27"/>
      <c r="G5" s="27"/>
      <c r="H5" s="27"/>
      <c r="I5" s="27"/>
    </row>
    <row r="6" spans="1:9">
      <c r="A6" s="28" t="s">
        <v>176</v>
      </c>
      <c r="B6" s="28">
        <v>-43.668399999999998</v>
      </c>
      <c r="C6" s="28">
        <v>-168.56450000000001</v>
      </c>
      <c r="D6" s="28">
        <v>154.98820000000001</v>
      </c>
      <c r="E6" s="27"/>
      <c r="F6" s="27"/>
      <c r="G6" s="27"/>
      <c r="H6" s="27"/>
      <c r="I6" s="27"/>
    </row>
    <row r="7" spans="1:9">
      <c r="A7" s="28" t="s">
        <v>108</v>
      </c>
      <c r="B7" s="28">
        <v>7.4095000000000004</v>
      </c>
      <c r="C7" s="28">
        <v>-49.627400000000002</v>
      </c>
      <c r="D7" s="28">
        <v>55.072600000000001</v>
      </c>
      <c r="E7" s="27"/>
      <c r="F7" s="27"/>
      <c r="G7" s="27"/>
      <c r="H7" s="27"/>
      <c r="I7" s="27"/>
    </row>
    <row r="8" spans="1:9">
      <c r="A8" s="28" t="s">
        <v>327</v>
      </c>
      <c r="B8" s="28">
        <v>-39.770600000000002</v>
      </c>
      <c r="C8" s="28">
        <v>-107.6484</v>
      </c>
      <c r="D8" s="28">
        <v>151.72669999999999</v>
      </c>
      <c r="E8" s="27"/>
      <c r="F8" s="27"/>
      <c r="G8" s="27"/>
      <c r="H8" s="27"/>
      <c r="I8" s="27"/>
    </row>
    <row r="9" spans="1:9">
      <c r="A9" s="28" t="s">
        <v>110</v>
      </c>
      <c r="B9" s="28">
        <v>12.297599999999999</v>
      </c>
      <c r="C9" s="28">
        <v>-50.3324</v>
      </c>
      <c r="D9" s="28">
        <v>51.694699999999997</v>
      </c>
      <c r="E9" s="27"/>
      <c r="F9" s="27"/>
      <c r="G9" s="27"/>
      <c r="H9" s="27"/>
      <c r="I9" s="27"/>
    </row>
    <row r="10" spans="1:9">
      <c r="A10" s="28" t="s">
        <v>109</v>
      </c>
      <c r="B10" s="28">
        <v>-40.709200000000003</v>
      </c>
      <c r="C10" s="28">
        <v>-127.99169999999999</v>
      </c>
      <c r="D10" s="28">
        <v>152.64680000000001</v>
      </c>
      <c r="E10" s="27"/>
      <c r="F10" s="27"/>
      <c r="G10" s="27"/>
      <c r="H10" s="27"/>
      <c r="I10" s="27"/>
    </row>
    <row r="11" spans="1:9">
      <c r="A11" s="28" t="s">
        <v>112</v>
      </c>
      <c r="B11" s="28">
        <v>12.3246</v>
      </c>
      <c r="C11" s="28">
        <v>-44.608699999999999</v>
      </c>
      <c r="D11" s="28">
        <v>60.682899999999997</v>
      </c>
      <c r="E11" s="27"/>
      <c r="F11" s="27"/>
      <c r="G11" s="27"/>
      <c r="H11" s="27"/>
      <c r="I11" s="27"/>
    </row>
    <row r="12" spans="1:9">
      <c r="A12" s="28" t="s">
        <v>111</v>
      </c>
      <c r="B12" s="28">
        <v>-37.494599999999998</v>
      </c>
      <c r="C12" s="28">
        <v>-68.670500000000004</v>
      </c>
      <c r="D12" s="28">
        <v>146.68680000000001</v>
      </c>
      <c r="E12" s="27"/>
      <c r="F12" s="27"/>
      <c r="G12" s="27"/>
      <c r="H12" s="27"/>
      <c r="I12" s="27"/>
    </row>
    <row r="13" spans="1:9">
      <c r="A13" s="28" t="s">
        <v>114</v>
      </c>
      <c r="B13" s="28">
        <v>18.324300000000001</v>
      </c>
      <c r="C13" s="28">
        <v>-46.279899999999998</v>
      </c>
      <c r="D13" s="28">
        <v>55.719900000000003</v>
      </c>
      <c r="E13" s="27"/>
      <c r="F13" s="27"/>
      <c r="G13" s="27"/>
      <c r="H13" s="27"/>
      <c r="I13" s="27"/>
    </row>
    <row r="14" spans="1:9">
      <c r="A14" s="28" t="s">
        <v>113</v>
      </c>
      <c r="B14" s="28">
        <v>-39.2029</v>
      </c>
      <c r="C14" s="28">
        <v>-87.587199999999996</v>
      </c>
      <c r="D14" s="28">
        <v>151.0376</v>
      </c>
      <c r="E14" s="27"/>
      <c r="F14" s="27"/>
      <c r="G14" s="27"/>
      <c r="H14" s="27"/>
      <c r="I14" s="27"/>
    </row>
    <row r="15" spans="1:9">
      <c r="A15" s="28" t="s">
        <v>116</v>
      </c>
      <c r="B15" s="28">
        <v>18.505400000000002</v>
      </c>
      <c r="C15" s="28">
        <v>-41.963700000000003</v>
      </c>
      <c r="D15" s="28">
        <v>63.1462</v>
      </c>
      <c r="E15" s="27"/>
      <c r="F15" s="27"/>
      <c r="G15" s="27"/>
      <c r="H15" s="27"/>
      <c r="I15" s="27"/>
    </row>
    <row r="16" spans="1:9">
      <c r="A16" s="28" t="s">
        <v>115</v>
      </c>
      <c r="B16" s="28">
        <v>-37.051900000000003</v>
      </c>
      <c r="C16" s="28">
        <v>-193.61080000000001</v>
      </c>
      <c r="D16" s="28">
        <v>150.23589999999999</v>
      </c>
      <c r="E16" s="27"/>
      <c r="F16" s="27"/>
      <c r="G16" s="27"/>
      <c r="H16" s="27"/>
      <c r="I16" s="27"/>
    </row>
    <row r="17" spans="1:9">
      <c r="A17" s="28" t="s">
        <v>177</v>
      </c>
      <c r="B17" s="28">
        <v>19.223800000000001</v>
      </c>
      <c r="C17" s="28">
        <v>-43.5685</v>
      </c>
      <c r="D17" s="28">
        <v>60.316099999999999</v>
      </c>
      <c r="E17" s="27"/>
      <c r="F17" s="27"/>
      <c r="G17" s="27"/>
      <c r="H17" s="27"/>
      <c r="I17" s="27"/>
    </row>
    <row r="18" spans="1:9">
      <c r="A18" s="28" t="s">
        <v>117</v>
      </c>
      <c r="B18" s="28">
        <v>-36.731699999999996</v>
      </c>
      <c r="C18" s="28">
        <v>-211.60239999999999</v>
      </c>
      <c r="D18" s="28">
        <v>149.3466</v>
      </c>
      <c r="E18" s="27"/>
      <c r="F18" s="27"/>
      <c r="G18" s="27"/>
      <c r="H18" s="27"/>
      <c r="I18" s="27"/>
    </row>
    <row r="19" spans="1:9">
      <c r="A19" s="28" t="s">
        <v>119</v>
      </c>
      <c r="B19" s="28">
        <v>20.983499999999999</v>
      </c>
      <c r="C19" s="28">
        <v>-44.557899999999997</v>
      </c>
      <c r="D19" s="28">
        <v>57.199199999999998</v>
      </c>
      <c r="E19" s="27"/>
      <c r="F19" s="27"/>
      <c r="G19" s="27"/>
      <c r="H19" s="27"/>
      <c r="I19" s="27"/>
    </row>
    <row r="20" spans="1:9">
      <c r="A20" s="28" t="s">
        <v>118</v>
      </c>
      <c r="B20" s="28">
        <v>-37.066800000000001</v>
      </c>
      <c r="C20" s="28">
        <v>-226.10769999999999</v>
      </c>
      <c r="D20" s="28">
        <v>148.68530000000001</v>
      </c>
      <c r="E20" s="27"/>
      <c r="F20" s="27"/>
      <c r="G20" s="27"/>
      <c r="H20" s="27"/>
      <c r="I20" s="27"/>
    </row>
    <row r="21" spans="1:9">
      <c r="A21" s="28" t="s">
        <v>121</v>
      </c>
      <c r="B21" s="28">
        <v>22.170300000000001</v>
      </c>
      <c r="C21" s="28">
        <v>-45.758299999999998</v>
      </c>
      <c r="D21" s="28">
        <v>53.9938</v>
      </c>
      <c r="E21" s="27"/>
      <c r="F21" s="27"/>
      <c r="G21" s="27"/>
      <c r="H21" s="27"/>
      <c r="I21" s="27"/>
    </row>
    <row r="22" spans="1:9">
      <c r="A22" s="28" t="s">
        <v>120</v>
      </c>
      <c r="B22" s="28">
        <v>-36.929200000000002</v>
      </c>
      <c r="C22" s="28">
        <v>-241.37799999999999</v>
      </c>
      <c r="D22" s="28">
        <v>148.41810000000001</v>
      </c>
      <c r="E22" s="27"/>
      <c r="F22" s="27"/>
      <c r="G22" s="27"/>
      <c r="H22" s="27"/>
      <c r="I22" s="27"/>
    </row>
    <row r="23" spans="1:9">
      <c r="A23" s="28" t="s">
        <v>178</v>
      </c>
      <c r="B23" s="28">
        <v>22.4404</v>
      </c>
      <c r="C23" s="28">
        <v>-47.077599999999997</v>
      </c>
      <c r="D23" s="28">
        <v>51.017099999999999</v>
      </c>
      <c r="E23" s="27"/>
      <c r="F23" s="27"/>
      <c r="G23" s="27"/>
      <c r="H23" s="27"/>
      <c r="I23" s="27"/>
    </row>
    <row r="24" spans="1:9">
      <c r="A24" s="28" t="s">
        <v>122</v>
      </c>
      <c r="B24" s="28">
        <v>-38.338700000000003</v>
      </c>
      <c r="C24" s="28">
        <v>-256.72019999999998</v>
      </c>
      <c r="D24" s="28">
        <v>145.20930000000001</v>
      </c>
      <c r="E24" s="27"/>
      <c r="F24" s="27"/>
      <c r="G24" s="27"/>
      <c r="H24" s="27"/>
      <c r="I24" s="27"/>
    </row>
    <row r="25" spans="1:9">
      <c r="A25" s="28" t="s">
        <v>179</v>
      </c>
      <c r="B25" s="28">
        <v>22.926200000000001</v>
      </c>
      <c r="C25" s="28">
        <v>-48.336300000000001</v>
      </c>
      <c r="D25" s="28">
        <v>47.873100000000001</v>
      </c>
      <c r="E25" s="27"/>
      <c r="F25" s="27"/>
      <c r="G25" s="27"/>
      <c r="H25" s="27"/>
      <c r="I25" s="27"/>
    </row>
    <row r="26" spans="1:9">
      <c r="A26" s="28" t="s">
        <v>123</v>
      </c>
      <c r="B26" s="28">
        <v>-39.521500000000003</v>
      </c>
      <c r="C26" s="28">
        <v>-272.4042</v>
      </c>
      <c r="D26" s="28">
        <v>142.75040000000001</v>
      </c>
      <c r="E26" s="27"/>
      <c r="F26" s="27"/>
      <c r="G26" s="27"/>
      <c r="H26" s="27"/>
      <c r="I26" s="27"/>
    </row>
    <row r="27" spans="1:9">
      <c r="A27" s="28" t="s">
        <v>125</v>
      </c>
      <c r="B27" s="28">
        <v>-43.400500000000001</v>
      </c>
      <c r="C27" s="28">
        <v>-85.452200000000005</v>
      </c>
      <c r="D27" s="28">
        <v>69.098799999999997</v>
      </c>
      <c r="E27" s="27"/>
      <c r="F27" s="27"/>
      <c r="G27" s="27"/>
      <c r="H27" s="27"/>
      <c r="I27" s="27"/>
    </row>
    <row r="28" spans="1:9">
      <c r="A28" s="28" t="s">
        <v>124</v>
      </c>
      <c r="B28" s="28">
        <v>-40.746600000000001</v>
      </c>
      <c r="C28" s="28">
        <v>-281.60930000000002</v>
      </c>
      <c r="D28" s="28">
        <v>142.8099</v>
      </c>
      <c r="E28" s="27"/>
      <c r="F28" s="27"/>
      <c r="G28" s="27"/>
      <c r="H28" s="27"/>
      <c r="I28" s="27"/>
    </row>
    <row r="29" spans="1:9">
      <c r="A29" s="28" t="s">
        <v>180</v>
      </c>
      <c r="B29" s="28">
        <v>-57.126100000000001</v>
      </c>
      <c r="C29" s="28">
        <v>-87.667400000000001</v>
      </c>
      <c r="D29" s="28">
        <v>76.786199999999994</v>
      </c>
      <c r="E29" s="27"/>
      <c r="F29" s="27"/>
      <c r="G29" s="27"/>
      <c r="H29" s="27"/>
      <c r="I29" s="27"/>
    </row>
    <row r="30" spans="1:9">
      <c r="A30" s="28" t="s">
        <v>126</v>
      </c>
      <c r="B30" s="28">
        <v>-40.746600000000001</v>
      </c>
      <c r="C30" s="28">
        <v>-281.60930000000002</v>
      </c>
      <c r="D30" s="28">
        <v>142.8099</v>
      </c>
      <c r="E30" s="27"/>
      <c r="F30" s="27"/>
      <c r="G30" s="27"/>
      <c r="H30" s="27"/>
      <c r="I30" s="27"/>
    </row>
    <row r="31" spans="1:9">
      <c r="A31" s="28" t="s">
        <v>181</v>
      </c>
      <c r="B31" s="28">
        <v>-67.539100000000005</v>
      </c>
      <c r="C31" s="28">
        <v>-86.702200000000005</v>
      </c>
      <c r="D31" s="28">
        <v>86.991</v>
      </c>
      <c r="E31" s="27"/>
      <c r="F31" s="27"/>
      <c r="G31" s="27"/>
      <c r="H31" s="27"/>
      <c r="I31" s="27"/>
    </row>
    <row r="32" spans="1:9">
      <c r="A32" s="28" t="s">
        <v>127</v>
      </c>
      <c r="B32" s="28">
        <v>-40.746600000000001</v>
      </c>
      <c r="C32" s="28">
        <v>-281.60930000000002</v>
      </c>
      <c r="D32" s="28">
        <v>142.8099</v>
      </c>
      <c r="E32" s="27"/>
      <c r="F32" s="27"/>
      <c r="G32" s="27"/>
      <c r="H32" s="27"/>
      <c r="I32" s="27"/>
    </row>
    <row r="33" spans="1:9">
      <c r="A33" s="28" t="s">
        <v>182</v>
      </c>
      <c r="B33" s="28">
        <v>-37.0321</v>
      </c>
      <c r="C33" s="28">
        <v>-83.418400000000005</v>
      </c>
      <c r="D33" s="28">
        <v>61.282400000000003</v>
      </c>
      <c r="E33" s="27"/>
      <c r="F33" s="27"/>
      <c r="G33" s="27"/>
      <c r="H33" s="27"/>
      <c r="I33" s="27"/>
    </row>
    <row r="34" spans="1:9">
      <c r="A34" s="28" t="s">
        <v>183</v>
      </c>
      <c r="B34" s="28">
        <v>-44.786799999999999</v>
      </c>
      <c r="C34" s="28">
        <v>-180.99629999999999</v>
      </c>
      <c r="D34" s="28">
        <v>156.2089</v>
      </c>
      <c r="E34" s="27"/>
      <c r="F34" s="27"/>
      <c r="G34" s="27"/>
      <c r="H34" s="27"/>
      <c r="I34" s="27"/>
    </row>
    <row r="35" spans="1:9">
      <c r="A35" s="28" t="s">
        <v>184</v>
      </c>
      <c r="B35" s="28">
        <v>-33.844200000000001</v>
      </c>
      <c r="C35" s="28">
        <v>-83.086799999999997</v>
      </c>
      <c r="D35" s="28">
        <v>66.110299999999995</v>
      </c>
      <c r="E35" s="27"/>
      <c r="F35" s="27"/>
      <c r="G35" s="27"/>
      <c r="H35" s="27"/>
      <c r="I35" s="27"/>
    </row>
    <row r="36" spans="1:9">
      <c r="A36" s="28" t="s">
        <v>185</v>
      </c>
      <c r="B36" s="28">
        <v>-44.786799999999999</v>
      </c>
      <c r="C36" s="28">
        <v>-180.99629999999999</v>
      </c>
      <c r="D36" s="28">
        <v>156.2089</v>
      </c>
      <c r="E36" s="27"/>
      <c r="F36" s="27"/>
      <c r="G36" s="27"/>
      <c r="H36" s="27"/>
      <c r="I36" s="27"/>
    </row>
    <row r="37" spans="1:9">
      <c r="A37" s="28" t="s">
        <v>186</v>
      </c>
      <c r="B37" s="28">
        <v>-28.950700000000001</v>
      </c>
      <c r="C37" s="28">
        <v>-81.055300000000003</v>
      </c>
      <c r="D37" s="28">
        <v>57.198999999999998</v>
      </c>
      <c r="E37" s="27"/>
      <c r="F37" s="27"/>
      <c r="G37" s="27"/>
      <c r="H37" s="27"/>
      <c r="I37" s="27"/>
    </row>
    <row r="38" spans="1:9">
      <c r="A38" s="28" t="s">
        <v>128</v>
      </c>
      <c r="B38" s="28">
        <v>-42.7012</v>
      </c>
      <c r="C38" s="28">
        <v>-207.2877</v>
      </c>
      <c r="D38" s="28">
        <v>153.68819999999999</v>
      </c>
      <c r="E38" s="27"/>
      <c r="F38" s="27"/>
      <c r="G38" s="27"/>
      <c r="H38" s="27"/>
      <c r="I38" s="27"/>
    </row>
    <row r="39" spans="1:9">
      <c r="A39" s="28" t="s">
        <v>187</v>
      </c>
      <c r="B39" s="28">
        <v>-25.410599999999999</v>
      </c>
      <c r="C39" s="28">
        <v>-81.1601</v>
      </c>
      <c r="D39" s="28">
        <v>63.388500000000001</v>
      </c>
      <c r="E39" s="27"/>
      <c r="F39" s="27"/>
      <c r="G39" s="27"/>
      <c r="H39" s="27"/>
      <c r="I39" s="27"/>
    </row>
    <row r="40" spans="1:9">
      <c r="A40" s="28" t="s">
        <v>188</v>
      </c>
      <c r="B40" s="28">
        <v>-42.7012</v>
      </c>
      <c r="C40" s="28">
        <v>-207.2877</v>
      </c>
      <c r="D40" s="28">
        <v>153.68819999999999</v>
      </c>
      <c r="E40" s="27"/>
      <c r="F40" s="27"/>
      <c r="G40" s="27"/>
      <c r="H40" s="27"/>
      <c r="I40" s="27"/>
    </row>
    <row r="41" spans="1:9">
      <c r="A41" s="28" t="s">
        <v>189</v>
      </c>
      <c r="B41" s="28">
        <v>-20.712199999999999</v>
      </c>
      <c r="C41" s="28">
        <v>-77.398399999999995</v>
      </c>
      <c r="D41" s="28">
        <v>53.723799999999997</v>
      </c>
      <c r="E41" s="27"/>
      <c r="F41" s="27"/>
      <c r="G41" s="27"/>
      <c r="H41" s="27"/>
      <c r="I41" s="27"/>
    </row>
    <row r="42" spans="1:9">
      <c r="A42" s="28" t="s">
        <v>190</v>
      </c>
      <c r="B42" s="28">
        <v>-41.226599999999998</v>
      </c>
      <c r="C42" s="28">
        <v>-232.38460000000001</v>
      </c>
      <c r="D42" s="28">
        <v>150.44759999999999</v>
      </c>
      <c r="E42" s="27"/>
      <c r="F42" s="27"/>
      <c r="G42" s="27"/>
      <c r="H42" s="27"/>
      <c r="I42" s="27"/>
    </row>
    <row r="43" spans="1:9">
      <c r="A43" s="28" t="s">
        <v>191</v>
      </c>
      <c r="B43" s="28">
        <v>-17.2012</v>
      </c>
      <c r="C43" s="28">
        <v>-76.581900000000005</v>
      </c>
      <c r="D43" s="28">
        <v>57.9315</v>
      </c>
      <c r="E43" s="27"/>
      <c r="F43" s="27"/>
      <c r="G43" s="27"/>
      <c r="H43" s="27"/>
      <c r="I43" s="27"/>
    </row>
    <row r="44" spans="1:9">
      <c r="A44" s="28" t="s">
        <v>129</v>
      </c>
      <c r="B44" s="28">
        <v>-41.226599999999998</v>
      </c>
      <c r="C44" s="28">
        <v>-232.38460000000001</v>
      </c>
      <c r="D44" s="28">
        <v>150.44759999999999</v>
      </c>
      <c r="E44" s="27"/>
      <c r="F44" s="27"/>
      <c r="G44" s="27"/>
      <c r="H44" s="27"/>
      <c r="I44" s="27"/>
    </row>
    <row r="45" spans="1:9">
      <c r="A45" s="28" t="s">
        <v>192</v>
      </c>
      <c r="B45" s="28">
        <v>-3.43</v>
      </c>
      <c r="C45" s="28">
        <v>-67.821799999999996</v>
      </c>
      <c r="D45" s="28">
        <v>43.098999999999997</v>
      </c>
      <c r="E45" s="27"/>
      <c r="F45" s="27"/>
      <c r="G45" s="27"/>
      <c r="H45" s="27"/>
      <c r="I45" s="27"/>
    </row>
    <row r="46" spans="1:9">
      <c r="A46" s="28" t="s">
        <v>130</v>
      </c>
      <c r="B46" s="28">
        <v>-56.401800000000001</v>
      </c>
      <c r="C46" s="28">
        <v>-89.469300000000004</v>
      </c>
      <c r="D46" s="28">
        <v>156.2243</v>
      </c>
      <c r="E46" s="27"/>
      <c r="F46" s="27"/>
      <c r="G46" s="27"/>
      <c r="H46" s="27"/>
      <c r="I46" s="27"/>
    </row>
    <row r="47" spans="1:9">
      <c r="A47" s="28" t="s">
        <v>193</v>
      </c>
      <c r="B47" s="28">
        <v>-9.5228000000000002</v>
      </c>
      <c r="C47" s="28">
        <v>-69.750200000000007</v>
      </c>
      <c r="D47" s="28">
        <v>48.304600000000001</v>
      </c>
      <c r="E47" s="27"/>
      <c r="F47" s="27"/>
      <c r="G47" s="27"/>
      <c r="H47" s="27"/>
      <c r="I47" s="27"/>
    </row>
    <row r="48" spans="1:9">
      <c r="A48" s="28" t="s">
        <v>194</v>
      </c>
      <c r="B48" s="28">
        <v>-51.762700000000002</v>
      </c>
      <c r="C48" s="28">
        <v>-99.346299999999999</v>
      </c>
      <c r="D48" s="28">
        <v>157.9563</v>
      </c>
      <c r="E48" s="27"/>
      <c r="F48" s="27"/>
      <c r="G48" s="27"/>
      <c r="H48" s="27"/>
      <c r="I48" s="27"/>
    </row>
    <row r="49" spans="1:9">
      <c r="A49" s="28" t="s">
        <v>195</v>
      </c>
      <c r="B49" s="28">
        <v>-14.6854</v>
      </c>
      <c r="C49" s="28">
        <v>-73.115399999999994</v>
      </c>
      <c r="D49" s="28">
        <v>52.592799999999997</v>
      </c>
      <c r="E49" s="27"/>
      <c r="F49" s="27"/>
      <c r="G49" s="27"/>
      <c r="H49" s="27"/>
      <c r="I49" s="27"/>
    </row>
    <row r="50" spans="1:9">
      <c r="A50" s="28" t="s">
        <v>196</v>
      </c>
      <c r="B50" s="28">
        <v>-50.438699999999997</v>
      </c>
      <c r="C50" s="28">
        <v>-110.5677</v>
      </c>
      <c r="D50" s="28">
        <v>158.0333</v>
      </c>
      <c r="E50" s="27"/>
      <c r="F50" s="27"/>
      <c r="G50" s="27"/>
      <c r="H50" s="27"/>
      <c r="I50" s="27"/>
    </row>
    <row r="51" spans="1:9">
      <c r="A51" s="28" t="s">
        <v>197</v>
      </c>
      <c r="B51" s="28">
        <v>-14.6854</v>
      </c>
      <c r="C51" s="28">
        <v>-73.115399999999994</v>
      </c>
      <c r="D51" s="28">
        <v>52.592799999999997</v>
      </c>
      <c r="E51" s="27"/>
      <c r="F51" s="27"/>
      <c r="G51" s="27"/>
      <c r="H51" s="27"/>
      <c r="I51" s="27"/>
    </row>
    <row r="52" spans="1:9">
      <c r="A52" s="28" t="s">
        <v>131</v>
      </c>
      <c r="B52" s="28">
        <v>-48.735100000000003</v>
      </c>
      <c r="C52" s="28">
        <v>-120.2492</v>
      </c>
      <c r="D52" s="28">
        <v>157.66200000000001</v>
      </c>
      <c r="E52" s="27"/>
      <c r="F52" s="27"/>
      <c r="G52" s="27"/>
      <c r="H52" s="27"/>
      <c r="I52" s="27"/>
    </row>
    <row r="53" spans="1:9">
      <c r="A53" s="28" t="s">
        <v>198</v>
      </c>
      <c r="B53" s="28">
        <v>-79.923400000000001</v>
      </c>
      <c r="C53" s="28">
        <v>-71.792699999999996</v>
      </c>
      <c r="D53" s="28">
        <v>106.25579999999999</v>
      </c>
      <c r="E53" s="27"/>
      <c r="F53" s="27"/>
      <c r="G53" s="27"/>
      <c r="H53" s="27"/>
      <c r="I53" s="27"/>
    </row>
    <row r="54" spans="1:9">
      <c r="A54" s="28" t="s">
        <v>199</v>
      </c>
      <c r="B54" s="28">
        <v>-46.741900000000001</v>
      </c>
      <c r="C54" s="28">
        <v>-323.64569999999998</v>
      </c>
      <c r="D54" s="28">
        <v>144.44390000000001</v>
      </c>
      <c r="E54" s="27"/>
      <c r="F54" s="27"/>
      <c r="G54" s="27"/>
      <c r="H54" s="27"/>
      <c r="I54" s="27"/>
    </row>
    <row r="55" spans="1:9">
      <c r="A55" s="28" t="s">
        <v>200</v>
      </c>
      <c r="B55" s="28">
        <v>-74.814400000000006</v>
      </c>
      <c r="C55" s="28">
        <v>-32.398899999999998</v>
      </c>
      <c r="D55" s="28">
        <v>112.45869999999999</v>
      </c>
      <c r="E55" s="27"/>
      <c r="F55" s="27"/>
      <c r="G55" s="27"/>
      <c r="H55" s="27"/>
      <c r="I55" s="27"/>
    </row>
    <row r="56" spans="1:9">
      <c r="A56" s="28" t="s">
        <v>201</v>
      </c>
      <c r="B56" s="28">
        <v>-44.181899999999999</v>
      </c>
      <c r="C56" s="28">
        <v>-26.6341</v>
      </c>
      <c r="D56" s="28">
        <v>159.9461</v>
      </c>
      <c r="E56" s="27"/>
      <c r="F56" s="27"/>
      <c r="G56" s="27"/>
      <c r="H56" s="27"/>
      <c r="I56" s="27"/>
    </row>
    <row r="57" spans="1:9">
      <c r="A57" s="28" t="s">
        <v>202</v>
      </c>
      <c r="B57" s="28">
        <v>-69.064999999999998</v>
      </c>
      <c r="C57" s="28">
        <v>-20.265999999999998</v>
      </c>
      <c r="D57" s="28">
        <v>111.8939</v>
      </c>
      <c r="E57" s="27"/>
      <c r="F57" s="27"/>
      <c r="G57" s="27"/>
      <c r="H57" s="27"/>
      <c r="I57" s="27"/>
    </row>
    <row r="58" spans="1:9">
      <c r="A58" s="28" t="s">
        <v>203</v>
      </c>
      <c r="B58" s="28">
        <v>-32.790199999999999</v>
      </c>
      <c r="C58" s="28">
        <v>-20.258099999999999</v>
      </c>
      <c r="D58" s="28">
        <v>165.69040000000001</v>
      </c>
      <c r="E58" s="27"/>
      <c r="F58" s="27"/>
      <c r="G58" s="27"/>
      <c r="H58" s="27"/>
      <c r="I58" s="27"/>
    </row>
    <row r="59" spans="1:9">
      <c r="A59" s="28" t="s">
        <v>204</v>
      </c>
      <c r="B59" s="28">
        <v>-111.42700000000001</v>
      </c>
      <c r="C59" s="28">
        <v>57.5747</v>
      </c>
      <c r="D59" s="28">
        <v>57.757100000000001</v>
      </c>
      <c r="E59" s="27"/>
      <c r="F59" s="27"/>
      <c r="G59" s="27"/>
      <c r="H59" s="27"/>
      <c r="I59" s="27"/>
    </row>
    <row r="60" spans="1:9">
      <c r="A60" s="28" t="s">
        <v>205</v>
      </c>
      <c r="B60" s="28">
        <v>-62.521599999999999</v>
      </c>
      <c r="C60" s="28">
        <v>-76.040800000000004</v>
      </c>
      <c r="D60" s="28">
        <v>163.8475</v>
      </c>
      <c r="E60" s="27"/>
      <c r="F60" s="27"/>
      <c r="G60" s="27"/>
      <c r="H60" s="27"/>
      <c r="I60" s="27"/>
    </row>
    <row r="61" spans="1:9">
      <c r="A61" s="28" t="s">
        <v>132</v>
      </c>
      <c r="B61" s="28">
        <v>-116.65130000000001</v>
      </c>
      <c r="C61" s="28">
        <v>33.077500000000001</v>
      </c>
      <c r="D61" s="28">
        <v>58.032400000000003</v>
      </c>
      <c r="E61" s="27"/>
      <c r="F61" s="27"/>
      <c r="G61" s="27"/>
      <c r="H61" s="27"/>
      <c r="I61" s="27"/>
    </row>
    <row r="62" spans="1:9">
      <c r="A62" s="28" t="s">
        <v>206</v>
      </c>
      <c r="B62" s="28">
        <v>-58.008499999999998</v>
      </c>
      <c r="C62" s="28">
        <v>-92.844099999999997</v>
      </c>
      <c r="D62" s="28">
        <v>165.54409999999999</v>
      </c>
      <c r="E62" s="27"/>
      <c r="F62" s="27"/>
      <c r="G62" s="27"/>
      <c r="H62" s="27"/>
      <c r="I62" s="27"/>
    </row>
    <row r="63" spans="1:9">
      <c r="A63" s="28" t="s">
        <v>133</v>
      </c>
      <c r="B63" s="28">
        <v>-115.0333</v>
      </c>
      <c r="C63" s="28">
        <v>4.4974999999999996</v>
      </c>
      <c r="D63" s="28">
        <v>53.140300000000003</v>
      </c>
      <c r="E63" s="27"/>
      <c r="F63" s="27"/>
      <c r="G63" s="27"/>
      <c r="H63" s="27"/>
      <c r="I63" s="27"/>
    </row>
    <row r="64" spans="1:9">
      <c r="A64" s="28" t="s">
        <v>207</v>
      </c>
      <c r="B64" s="28">
        <v>-54.201999999999998</v>
      </c>
      <c r="C64" s="28">
        <v>-110.5548</v>
      </c>
      <c r="D64" s="28">
        <v>166.43899999999999</v>
      </c>
      <c r="E64" s="27"/>
      <c r="F64" s="27"/>
      <c r="G64" s="27"/>
      <c r="H64" s="27"/>
      <c r="I64" s="27"/>
    </row>
    <row r="65" spans="1:9">
      <c r="A65" s="28" t="s">
        <v>134</v>
      </c>
      <c r="B65" s="28">
        <v>-114.2319</v>
      </c>
      <c r="C65" s="28">
        <v>56.532699999999998</v>
      </c>
      <c r="D65" s="28">
        <v>50.386200000000002</v>
      </c>
      <c r="E65" s="27"/>
      <c r="F65" s="27"/>
      <c r="G65" s="27"/>
      <c r="H65" s="27"/>
      <c r="I65" s="27"/>
    </row>
    <row r="66" spans="1:9">
      <c r="A66" s="28" t="s">
        <v>208</v>
      </c>
      <c r="B66" s="28">
        <v>-51.741700000000002</v>
      </c>
      <c r="C66" s="28">
        <v>-128.1927</v>
      </c>
      <c r="D66" s="28">
        <v>168.0582</v>
      </c>
      <c r="E66" s="27"/>
      <c r="F66" s="27"/>
      <c r="G66" s="27"/>
      <c r="H66" s="27"/>
      <c r="I66" s="27"/>
    </row>
    <row r="67" spans="1:9">
      <c r="A67" s="28" t="s">
        <v>209</v>
      </c>
      <c r="B67" s="28">
        <v>-121.3775</v>
      </c>
      <c r="C67" s="28">
        <v>30.850999999999999</v>
      </c>
      <c r="D67" s="28">
        <v>49.631900000000002</v>
      </c>
      <c r="E67" s="27"/>
      <c r="F67" s="27"/>
      <c r="G67" s="27"/>
      <c r="H67" s="27"/>
      <c r="I67" s="27"/>
    </row>
    <row r="68" spans="1:9">
      <c r="A68" s="28" t="s">
        <v>135</v>
      </c>
      <c r="B68" s="28">
        <v>-50.703899999999997</v>
      </c>
      <c r="C68" s="28">
        <v>-147.38409999999999</v>
      </c>
      <c r="D68" s="28">
        <v>167.0547</v>
      </c>
      <c r="E68" s="27"/>
      <c r="F68" s="27"/>
      <c r="G68" s="27"/>
      <c r="H68" s="27"/>
      <c r="I68" s="27"/>
    </row>
    <row r="69" spans="1:9">
      <c r="A69" s="28" t="s">
        <v>210</v>
      </c>
      <c r="B69" s="28">
        <v>-119.467</v>
      </c>
      <c r="C69" s="28">
        <v>2.7742</v>
      </c>
      <c r="D69" s="28">
        <v>47.5045</v>
      </c>
      <c r="E69" s="27"/>
      <c r="F69" s="27"/>
      <c r="G69" s="27"/>
      <c r="H69" s="27"/>
      <c r="I69" s="27"/>
    </row>
    <row r="70" spans="1:9">
      <c r="A70" s="28" t="s">
        <v>136</v>
      </c>
      <c r="B70" s="28">
        <v>-47.704900000000002</v>
      </c>
      <c r="C70" s="28">
        <v>-167.07040000000001</v>
      </c>
      <c r="D70" s="28">
        <v>166.8152</v>
      </c>
      <c r="E70" s="27"/>
      <c r="F70" s="27"/>
      <c r="G70" s="27"/>
      <c r="H70" s="27"/>
      <c r="I70" s="27"/>
    </row>
    <row r="71" spans="1:9">
      <c r="A71" s="28" t="s">
        <v>138</v>
      </c>
      <c r="B71" s="28">
        <v>-105.28230000000001</v>
      </c>
      <c r="C71" s="28">
        <v>89.855099999999993</v>
      </c>
      <c r="D71" s="28">
        <v>98.618899999999996</v>
      </c>
      <c r="E71" s="27"/>
      <c r="F71" s="27"/>
      <c r="G71" s="27"/>
      <c r="H71" s="27"/>
      <c r="I71" s="27"/>
    </row>
    <row r="72" spans="1:9">
      <c r="A72" s="28" t="s">
        <v>137</v>
      </c>
      <c r="B72" s="28">
        <v>-54.298499999999997</v>
      </c>
      <c r="C72" s="28">
        <v>-21.963100000000001</v>
      </c>
      <c r="D72" s="28">
        <v>191.49279999999999</v>
      </c>
      <c r="E72" s="27"/>
      <c r="F72" s="27"/>
      <c r="G72" s="27"/>
      <c r="H72" s="27"/>
      <c r="I72" s="27"/>
    </row>
    <row r="73" spans="1:9">
      <c r="A73" s="28" t="s">
        <v>211</v>
      </c>
      <c r="B73" s="28">
        <v>-102.2135</v>
      </c>
      <c r="C73" s="28">
        <v>78.351799999999997</v>
      </c>
      <c r="D73" s="28">
        <v>98.401799999999994</v>
      </c>
      <c r="E73" s="27"/>
      <c r="F73" s="27"/>
      <c r="G73" s="27"/>
      <c r="H73" s="27"/>
      <c r="I73" s="27"/>
    </row>
    <row r="74" spans="1:9">
      <c r="A74" s="28" t="s">
        <v>139</v>
      </c>
      <c r="B74" s="28">
        <v>-52.517699999999998</v>
      </c>
      <c r="C74" s="28">
        <v>-31.6769</v>
      </c>
      <c r="D74" s="28">
        <v>195.73230000000001</v>
      </c>
      <c r="E74" s="27"/>
      <c r="F74" s="27"/>
      <c r="G74" s="27"/>
      <c r="H74" s="27"/>
      <c r="I74" s="27"/>
    </row>
    <row r="75" spans="1:9">
      <c r="A75" s="28" t="s">
        <v>212</v>
      </c>
      <c r="B75" s="28">
        <v>-100.6272</v>
      </c>
      <c r="C75" s="28">
        <v>64.208100000000002</v>
      </c>
      <c r="D75" s="28">
        <v>97.043499999999995</v>
      </c>
      <c r="E75" s="27"/>
      <c r="F75" s="27"/>
      <c r="G75" s="27"/>
      <c r="H75" s="27"/>
      <c r="I75" s="27"/>
    </row>
    <row r="76" spans="1:9">
      <c r="A76" s="28" t="s">
        <v>140</v>
      </c>
      <c r="B76" s="28">
        <v>-50.66</v>
      </c>
      <c r="C76" s="28">
        <v>-44.070500000000003</v>
      </c>
      <c r="D76" s="28">
        <v>198.0531</v>
      </c>
      <c r="E76" s="27"/>
      <c r="F76" s="27"/>
      <c r="G76" s="27"/>
      <c r="H76" s="27"/>
      <c r="I76" s="27"/>
    </row>
    <row r="77" spans="1:9">
      <c r="A77" s="28" t="s">
        <v>213</v>
      </c>
      <c r="B77" s="28">
        <v>-114.3169</v>
      </c>
      <c r="C77" s="28">
        <v>84.324799999999996</v>
      </c>
      <c r="D77" s="28">
        <v>88.179400000000001</v>
      </c>
      <c r="E77" s="27"/>
      <c r="F77" s="27"/>
      <c r="G77" s="27"/>
      <c r="H77" s="27"/>
      <c r="I77" s="27"/>
    </row>
    <row r="78" spans="1:9">
      <c r="A78" s="28" t="s">
        <v>214</v>
      </c>
      <c r="B78" s="28">
        <v>-60.697899999999997</v>
      </c>
      <c r="C78" s="28">
        <v>-26.4102</v>
      </c>
      <c r="D78" s="28">
        <v>184.43469999999999</v>
      </c>
      <c r="E78" s="27"/>
      <c r="F78" s="27"/>
      <c r="G78" s="27"/>
      <c r="H78" s="27"/>
      <c r="I78" s="27"/>
    </row>
    <row r="79" spans="1:9">
      <c r="A79" s="28" t="s">
        <v>215</v>
      </c>
      <c r="B79" s="28">
        <v>-108.9037</v>
      </c>
      <c r="C79" s="28">
        <v>65.840299999999999</v>
      </c>
      <c r="D79" s="28">
        <v>85.352400000000003</v>
      </c>
      <c r="E79" s="27"/>
      <c r="F79" s="27"/>
      <c r="G79" s="27"/>
      <c r="H79" s="27"/>
      <c r="I79" s="27"/>
    </row>
    <row r="80" spans="1:9">
      <c r="A80" s="28" t="s">
        <v>216</v>
      </c>
      <c r="B80" s="28">
        <v>-59.916899999999998</v>
      </c>
      <c r="C80" s="28">
        <v>-36.078699999999998</v>
      </c>
      <c r="D80" s="28">
        <v>189.28030000000001</v>
      </c>
      <c r="E80" s="27"/>
      <c r="F80" s="27"/>
      <c r="G80" s="27"/>
      <c r="H80" s="27"/>
      <c r="I80" s="27"/>
    </row>
    <row r="81" spans="1:9">
      <c r="A81" s="28" t="s">
        <v>217</v>
      </c>
      <c r="B81" s="28">
        <v>-108.54649999999999</v>
      </c>
      <c r="C81" s="28">
        <v>46.7211</v>
      </c>
      <c r="D81" s="28">
        <v>80.588200000000001</v>
      </c>
      <c r="E81" s="27"/>
      <c r="F81" s="27"/>
      <c r="G81" s="27"/>
      <c r="H81" s="27"/>
      <c r="I81" s="27"/>
    </row>
    <row r="82" spans="1:9">
      <c r="A82" s="28" t="s">
        <v>141</v>
      </c>
      <c r="B82" s="28">
        <v>-57.426699999999997</v>
      </c>
      <c r="C82" s="28">
        <v>-47.168500000000002</v>
      </c>
      <c r="D82" s="28">
        <v>192.4058</v>
      </c>
      <c r="E82" s="27"/>
      <c r="F82" s="27"/>
      <c r="G82" s="27"/>
      <c r="H82" s="27"/>
      <c r="I82" s="27"/>
    </row>
    <row r="83" spans="1:9">
      <c r="A83" s="28" t="s">
        <v>218</v>
      </c>
      <c r="B83" s="28">
        <v>-16.392700000000001</v>
      </c>
      <c r="C83" s="28">
        <v>96.419600000000003</v>
      </c>
      <c r="D83" s="28">
        <v>156.62360000000001</v>
      </c>
      <c r="E83" s="27"/>
      <c r="F83" s="27"/>
      <c r="G83" s="27"/>
      <c r="H83" s="27"/>
      <c r="I83" s="27"/>
    </row>
    <row r="84" spans="1:9">
      <c r="A84" s="28" t="s">
        <v>142</v>
      </c>
      <c r="B84" s="28">
        <v>-25.833600000000001</v>
      </c>
      <c r="C84" s="28">
        <v>-17.513300000000001</v>
      </c>
      <c r="D84" s="28">
        <v>184.941</v>
      </c>
      <c r="E84" s="27"/>
      <c r="F84" s="27"/>
      <c r="G84" s="27"/>
      <c r="H84" s="27"/>
      <c r="I84" s="27"/>
    </row>
    <row r="85" spans="1:9">
      <c r="A85" s="28" t="s">
        <v>219</v>
      </c>
      <c r="B85" s="28">
        <v>4.5911999999999997</v>
      </c>
      <c r="C85" s="28">
        <v>81.721299999999999</v>
      </c>
      <c r="D85" s="28">
        <v>155.4067</v>
      </c>
      <c r="E85" s="27"/>
      <c r="F85" s="27"/>
      <c r="G85" s="27"/>
      <c r="H85" s="27"/>
      <c r="I85" s="27"/>
    </row>
    <row r="86" spans="1:9">
      <c r="A86" s="28" t="s">
        <v>220</v>
      </c>
      <c r="B86" s="28">
        <v>-21.377500000000001</v>
      </c>
      <c r="C86" s="28">
        <v>-24.1265</v>
      </c>
      <c r="D86" s="28">
        <v>187.1645</v>
      </c>
      <c r="E86" s="27"/>
      <c r="F86" s="27"/>
      <c r="G86" s="27"/>
      <c r="H86" s="27"/>
      <c r="I86" s="27"/>
    </row>
    <row r="87" spans="1:9">
      <c r="A87" s="28" t="s">
        <v>221</v>
      </c>
      <c r="B87" s="28">
        <v>19.041799999999999</v>
      </c>
      <c r="C87" s="28">
        <v>62.189100000000003</v>
      </c>
      <c r="D87" s="28">
        <v>152.37690000000001</v>
      </c>
      <c r="E87" s="27"/>
      <c r="F87" s="27"/>
      <c r="G87" s="27"/>
      <c r="H87" s="27"/>
      <c r="I87" s="27"/>
    </row>
    <row r="88" spans="1:9">
      <c r="A88" s="28" t="s">
        <v>143</v>
      </c>
      <c r="B88" s="28">
        <v>-19.912099999999999</v>
      </c>
      <c r="C88" s="28">
        <v>-32.1342</v>
      </c>
      <c r="D88" s="28">
        <v>186.53729999999999</v>
      </c>
      <c r="E88" s="27"/>
      <c r="F88" s="27"/>
      <c r="G88" s="27"/>
      <c r="H88" s="27"/>
      <c r="I88" s="27"/>
    </row>
    <row r="89" spans="1:9">
      <c r="A89" s="28" t="s">
        <v>222</v>
      </c>
      <c r="B89" s="28">
        <v>-16.477900000000002</v>
      </c>
      <c r="C89" s="28">
        <v>107.456</v>
      </c>
      <c r="D89" s="28">
        <v>164.7405</v>
      </c>
      <c r="E89" s="27"/>
      <c r="F89" s="27"/>
      <c r="G89" s="27"/>
      <c r="H89" s="27"/>
      <c r="I89" s="27"/>
    </row>
    <row r="90" spans="1:9">
      <c r="A90" s="28" t="s">
        <v>223</v>
      </c>
      <c r="B90" s="28">
        <v>-30.601400000000002</v>
      </c>
      <c r="C90" s="28">
        <v>-17.776800000000001</v>
      </c>
      <c r="D90" s="28">
        <v>189.7816</v>
      </c>
      <c r="E90" s="27"/>
      <c r="F90" s="27"/>
      <c r="G90" s="27"/>
      <c r="H90" s="27"/>
      <c r="I90" s="27"/>
    </row>
    <row r="91" spans="1:9">
      <c r="A91" s="28" t="s">
        <v>224</v>
      </c>
      <c r="B91" s="28">
        <v>8.3704000000000001</v>
      </c>
      <c r="C91" s="28">
        <v>92.678100000000001</v>
      </c>
      <c r="D91" s="28">
        <v>162.70320000000001</v>
      </c>
      <c r="E91" s="27"/>
      <c r="F91" s="27"/>
      <c r="G91" s="27"/>
      <c r="H91" s="27"/>
      <c r="I91" s="27"/>
    </row>
    <row r="92" spans="1:9">
      <c r="A92" s="28" t="s">
        <v>225</v>
      </c>
      <c r="B92" s="28">
        <v>-26.008099999999999</v>
      </c>
      <c r="C92" s="28">
        <v>-24.886199999999999</v>
      </c>
      <c r="D92" s="28">
        <v>191.4572</v>
      </c>
      <c r="E92" s="27"/>
      <c r="F92" s="27"/>
      <c r="G92" s="27"/>
      <c r="H92" s="27"/>
      <c r="I92" s="27"/>
    </row>
    <row r="93" spans="1:9">
      <c r="A93" s="28" t="s">
        <v>226</v>
      </c>
      <c r="B93" s="28">
        <v>26.129200000000001</v>
      </c>
      <c r="C93" s="28">
        <v>70.045299999999997</v>
      </c>
      <c r="D93" s="28">
        <v>156.52889999999999</v>
      </c>
      <c r="E93" s="27"/>
      <c r="F93" s="27"/>
      <c r="G93" s="27"/>
      <c r="H93" s="27"/>
      <c r="I93" s="27"/>
    </row>
    <row r="94" spans="1:9">
      <c r="A94" s="28" t="s">
        <v>227</v>
      </c>
      <c r="B94" s="28">
        <v>-23.539200000000001</v>
      </c>
      <c r="C94" s="28">
        <v>-33.630400000000002</v>
      </c>
      <c r="D94" s="28">
        <v>190.6703</v>
      </c>
      <c r="E94" s="27"/>
      <c r="F94" s="27"/>
      <c r="G94" s="27"/>
      <c r="H94" s="27"/>
      <c r="I94" s="27"/>
    </row>
    <row r="95" spans="1:9">
      <c r="A95" s="28" t="s">
        <v>228</v>
      </c>
      <c r="B95" s="28">
        <v>-29.333500000000001</v>
      </c>
      <c r="C95" s="28">
        <v>104.1609</v>
      </c>
      <c r="D95" s="28">
        <v>155.23259999999999</v>
      </c>
      <c r="E95" s="27"/>
      <c r="F95" s="27"/>
      <c r="G95" s="27"/>
      <c r="H95" s="27"/>
      <c r="I95" s="27"/>
    </row>
    <row r="96" spans="1:9">
      <c r="A96" s="28" t="s">
        <v>144</v>
      </c>
      <c r="B96" s="28">
        <v>-31.658200000000001</v>
      </c>
      <c r="C96" s="28">
        <v>-15.185600000000001</v>
      </c>
      <c r="D96" s="28">
        <v>179.63910000000001</v>
      </c>
      <c r="E96" s="27"/>
      <c r="F96" s="27"/>
      <c r="G96" s="27"/>
      <c r="H96" s="27"/>
      <c r="I96" s="27"/>
    </row>
    <row r="97" spans="1:9">
      <c r="A97" s="28" t="s">
        <v>229</v>
      </c>
      <c r="B97" s="28">
        <v>-57.888100000000001</v>
      </c>
      <c r="C97" s="28">
        <v>110.2564</v>
      </c>
      <c r="D97" s="28">
        <v>119.44929999999999</v>
      </c>
      <c r="E97" s="27"/>
      <c r="F97" s="27"/>
      <c r="G97" s="27"/>
      <c r="H97" s="27"/>
      <c r="I97" s="27"/>
    </row>
    <row r="98" spans="1:9">
      <c r="A98" s="28" t="s">
        <v>145</v>
      </c>
      <c r="B98" s="28">
        <v>-36.7928</v>
      </c>
      <c r="C98" s="28">
        <v>-13.969799999999999</v>
      </c>
      <c r="D98" s="28">
        <v>179.3108</v>
      </c>
      <c r="E98" s="27"/>
      <c r="F98" s="27"/>
      <c r="G98" s="27"/>
      <c r="H98" s="27"/>
      <c r="I98" s="27"/>
    </row>
    <row r="99" spans="1:9">
      <c r="A99" s="28" t="s">
        <v>230</v>
      </c>
      <c r="B99" s="28">
        <v>-98.414500000000004</v>
      </c>
      <c r="C99" s="28">
        <v>82.028899999999993</v>
      </c>
      <c r="D99" s="28">
        <v>100.1767</v>
      </c>
      <c r="E99" s="27"/>
      <c r="F99" s="27"/>
      <c r="G99" s="27"/>
      <c r="H99" s="27"/>
      <c r="I99" s="27"/>
    </row>
    <row r="100" spans="1:9">
      <c r="A100" s="28" t="s">
        <v>231</v>
      </c>
      <c r="B100" s="28">
        <v>-41.609900000000003</v>
      </c>
      <c r="C100" s="28">
        <v>-12.5749</v>
      </c>
      <c r="D100" s="28">
        <v>180.6122</v>
      </c>
      <c r="E100" s="27"/>
      <c r="F100" s="27"/>
      <c r="G100" s="27"/>
      <c r="H100" s="27"/>
      <c r="I100" s="27"/>
    </row>
    <row r="101" spans="1:9">
      <c r="A101" s="28" t="s">
        <v>232</v>
      </c>
      <c r="B101" s="28">
        <v>-28.4238</v>
      </c>
      <c r="C101" s="28">
        <v>113.5641</v>
      </c>
      <c r="D101" s="28">
        <v>160.8073</v>
      </c>
      <c r="E101" s="27"/>
      <c r="F101" s="27"/>
      <c r="G101" s="27"/>
      <c r="H101" s="27"/>
      <c r="I101" s="27"/>
    </row>
    <row r="102" spans="1:9">
      <c r="A102" s="28" t="s">
        <v>146</v>
      </c>
      <c r="B102" s="28">
        <v>-31.341000000000001</v>
      </c>
      <c r="C102" s="28">
        <v>-16.0379</v>
      </c>
      <c r="D102" s="28">
        <v>186.34889999999999</v>
      </c>
      <c r="E102" s="27"/>
      <c r="F102" s="27"/>
      <c r="G102" s="27"/>
      <c r="H102" s="27"/>
      <c r="I102" s="27"/>
    </row>
    <row r="103" spans="1:9">
      <c r="A103" s="28" t="s">
        <v>233</v>
      </c>
      <c r="B103" s="28">
        <v>-62.150599999999997</v>
      </c>
      <c r="C103" s="28">
        <v>125.2299</v>
      </c>
      <c r="D103" s="28">
        <v>120.99639999999999</v>
      </c>
      <c r="E103" s="27"/>
      <c r="F103" s="27"/>
      <c r="G103" s="27"/>
      <c r="H103" s="27"/>
      <c r="I103" s="27"/>
    </row>
    <row r="104" spans="1:9">
      <c r="A104" s="28" t="s">
        <v>234</v>
      </c>
      <c r="B104" s="28">
        <v>-36.0227</v>
      </c>
      <c r="C104" s="28">
        <v>-15.128</v>
      </c>
      <c r="D104" s="28">
        <v>186.73840000000001</v>
      </c>
      <c r="E104" s="27"/>
      <c r="F104" s="27"/>
      <c r="G104" s="27"/>
      <c r="H104" s="27"/>
      <c r="I104" s="27"/>
    </row>
    <row r="105" spans="1:9">
      <c r="A105" s="28" t="s">
        <v>235</v>
      </c>
      <c r="B105" s="28">
        <v>-105.1374</v>
      </c>
      <c r="C105" s="28">
        <v>89.008499999999998</v>
      </c>
      <c r="D105" s="28">
        <v>98.700699999999998</v>
      </c>
      <c r="E105" s="27"/>
      <c r="F105" s="27"/>
      <c r="G105" s="27"/>
      <c r="H105" s="27"/>
      <c r="I105" s="27"/>
    </row>
    <row r="106" spans="1:9">
      <c r="A106" s="28" t="s">
        <v>236</v>
      </c>
      <c r="B106" s="28">
        <v>-41.294800000000002</v>
      </c>
      <c r="C106" s="28">
        <v>-14.897600000000001</v>
      </c>
      <c r="D106" s="28">
        <v>187.6798</v>
      </c>
      <c r="E106" s="27"/>
      <c r="F106" s="27"/>
      <c r="G106" s="27"/>
      <c r="H106" s="27"/>
      <c r="I106" s="27"/>
    </row>
    <row r="107" spans="1:9">
      <c r="A107" s="28" t="s">
        <v>237</v>
      </c>
      <c r="B107" s="28">
        <v>28.626999999999999</v>
      </c>
      <c r="C107" s="28">
        <v>64.469800000000006</v>
      </c>
      <c r="D107" s="28">
        <v>154.554</v>
      </c>
      <c r="E107" s="27"/>
      <c r="F107" s="27"/>
      <c r="G107" s="27"/>
      <c r="H107" s="27"/>
      <c r="I107" s="27"/>
    </row>
    <row r="108" spans="1:9">
      <c r="A108" s="28" t="s">
        <v>238</v>
      </c>
      <c r="B108" s="28">
        <v>-17.8993</v>
      </c>
      <c r="C108" s="28">
        <v>-28.935400000000001</v>
      </c>
      <c r="D108" s="28">
        <v>183.15170000000001</v>
      </c>
      <c r="E108" s="27"/>
      <c r="F108" s="27"/>
      <c r="G108" s="27"/>
      <c r="H108" s="27"/>
      <c r="I108" s="27"/>
    </row>
    <row r="109" spans="1:9">
      <c r="A109" s="28" t="s">
        <v>239</v>
      </c>
      <c r="B109" s="28">
        <v>-25.897600000000001</v>
      </c>
      <c r="C109" s="28">
        <v>86.619299999999996</v>
      </c>
      <c r="D109" s="28">
        <v>147.85679999999999</v>
      </c>
      <c r="E109" s="27"/>
      <c r="F109" s="27"/>
      <c r="G109" s="27"/>
      <c r="H109" s="27"/>
      <c r="I109" s="27"/>
    </row>
    <row r="110" spans="1:9">
      <c r="A110" s="28" t="s">
        <v>240</v>
      </c>
      <c r="B110" s="28">
        <v>-17.8993</v>
      </c>
      <c r="C110" s="28">
        <v>-28.935400000000001</v>
      </c>
      <c r="D110" s="28">
        <v>183.15170000000001</v>
      </c>
      <c r="E110" s="27"/>
      <c r="F110" s="27"/>
      <c r="G110" s="27"/>
      <c r="H110" s="27"/>
      <c r="I110" s="27"/>
    </row>
    <row r="111" spans="1:9">
      <c r="A111" s="28" t="s">
        <v>241</v>
      </c>
      <c r="B111" s="28">
        <v>-65.5976</v>
      </c>
      <c r="C111" s="28">
        <v>47.583100000000002</v>
      </c>
      <c r="D111" s="28">
        <v>113.41930000000001</v>
      </c>
      <c r="E111" s="27"/>
      <c r="F111" s="27"/>
      <c r="G111" s="27"/>
      <c r="H111" s="27"/>
      <c r="I111" s="27"/>
    </row>
    <row r="112" spans="1:9">
      <c r="A112" s="28" t="s">
        <v>242</v>
      </c>
      <c r="B112" s="28">
        <v>-17.8993</v>
      </c>
      <c r="C112" s="28">
        <v>-28.935400000000001</v>
      </c>
      <c r="D112" s="28">
        <v>183.15170000000001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-9.1469000000000005</v>
      </c>
      <c r="C113" s="28">
        <v>-69.610299999999995</v>
      </c>
      <c r="D113" s="28">
        <v>48.5702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-44.366999999999997</v>
      </c>
      <c r="C114" s="28">
        <v>-300.315</v>
      </c>
      <c r="D114" s="28">
        <v>140.06880000000001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-14.7682</v>
      </c>
      <c r="C115" s="28">
        <v>-72.244299999999996</v>
      </c>
      <c r="D115" s="28">
        <v>50.7575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-44.366999999999997</v>
      </c>
      <c r="C116" s="28">
        <v>-300.315</v>
      </c>
      <c r="D116" s="28">
        <v>140.06880000000001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-13.426399999999999</v>
      </c>
      <c r="C117" s="28">
        <v>114.995</v>
      </c>
      <c r="D117" s="28">
        <v>145.23859999999999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-0.35320000000000001</v>
      </c>
      <c r="C118" s="28">
        <v>6.7404999999999999</v>
      </c>
      <c r="D118" s="28">
        <v>116.181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-28.5197</v>
      </c>
      <c r="C119" s="28">
        <v>-82.709400000000002</v>
      </c>
      <c r="D119" s="28">
        <v>150.68430000000001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5.4645999999999999</v>
      </c>
      <c r="C120" s="28">
        <v>94.228300000000004</v>
      </c>
      <c r="D120" s="28">
        <v>145.42679999999999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-0.35320000000000001</v>
      </c>
      <c r="C121" s="28">
        <v>6.7404999999999999</v>
      </c>
      <c r="D121" s="28">
        <v>116.181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-28.5197</v>
      </c>
      <c r="C122" s="28">
        <v>-82.709400000000002</v>
      </c>
      <c r="D122" s="28">
        <v>150.68430000000001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29.039200000000001</v>
      </c>
      <c r="C123" s="28">
        <v>68.256500000000003</v>
      </c>
      <c r="D123" s="28">
        <v>139.77940000000001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-0.35320000000000001</v>
      </c>
      <c r="C124" s="28">
        <v>6.7404999999999999</v>
      </c>
      <c r="D124" s="28">
        <v>116.181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-28.5197</v>
      </c>
      <c r="C125" s="28">
        <v>-82.709400000000002</v>
      </c>
      <c r="D125" s="28">
        <v>150.68430000000001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-63.802199999999999</v>
      </c>
      <c r="C126" s="28">
        <v>119.1142</v>
      </c>
      <c r="D126" s="28">
        <v>90.395399999999995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-0.35320000000000001</v>
      </c>
      <c r="C127" s="28">
        <v>6.7404999999999999</v>
      </c>
      <c r="D127" s="28">
        <v>116.181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-28.5197</v>
      </c>
      <c r="C128" s="28">
        <v>-82.709400000000002</v>
      </c>
      <c r="D128" s="28">
        <v>150.68430000000001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-50.795900000000003</v>
      </c>
      <c r="C129" s="28">
        <v>91.105999999999995</v>
      </c>
      <c r="D129" s="28">
        <v>81.298199999999994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-0.35320000000000001</v>
      </c>
      <c r="C130" s="28">
        <v>6.7404999999999999</v>
      </c>
      <c r="D130" s="28">
        <v>116.181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-28.5197</v>
      </c>
      <c r="C131" s="28">
        <v>-82.709400000000002</v>
      </c>
      <c r="D131" s="28">
        <v>150.68430000000001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-48.246200000000002</v>
      </c>
      <c r="C132" s="28">
        <v>54.624899999999997</v>
      </c>
      <c r="D132" s="28">
        <v>87.233199999999997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-0.35320000000000001</v>
      </c>
      <c r="C133" s="28">
        <v>6.7404999999999999</v>
      </c>
      <c r="D133" s="28">
        <v>116.181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-28.5197</v>
      </c>
      <c r="C134" s="28">
        <v>-82.709400000000002</v>
      </c>
      <c r="D134" s="28">
        <v>150.68430000000001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-49.195099999999996</v>
      </c>
      <c r="C135" s="28">
        <v>128.92009999999999</v>
      </c>
      <c r="D135" s="28">
        <v>120.0784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-0.35320000000000001</v>
      </c>
      <c r="C136" s="28">
        <v>6.7404999999999999</v>
      </c>
      <c r="D136" s="28">
        <v>116.181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-28.5197</v>
      </c>
      <c r="C137" s="28">
        <v>-82.709400000000002</v>
      </c>
      <c r="D137" s="28">
        <v>150.68430000000001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-43.240600000000001</v>
      </c>
      <c r="C138" s="28">
        <v>110.0744</v>
      </c>
      <c r="D138" s="28">
        <v>120.6908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-0.35320000000000001</v>
      </c>
      <c r="C139" s="28">
        <v>6.7404999999999999</v>
      </c>
      <c r="D139" s="28">
        <v>116.181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-28.5197</v>
      </c>
      <c r="C140" s="28">
        <v>-82.709400000000002</v>
      </c>
      <c r="D140" s="28">
        <v>150.68430000000001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-40.8125</v>
      </c>
      <c r="C141" s="28">
        <v>90.238</v>
      </c>
      <c r="D141" s="28">
        <v>122.43049999999999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-0.35320000000000001</v>
      </c>
      <c r="C142" s="28">
        <v>6.7404999999999999</v>
      </c>
      <c r="D142" s="28">
        <v>116.181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-28.5197</v>
      </c>
      <c r="C143" s="28">
        <v>-82.709400000000002</v>
      </c>
      <c r="D143" s="28">
        <v>150.68430000000001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-7.4006999999999996</v>
      </c>
      <c r="C144" s="28">
        <v>-52.949599999999997</v>
      </c>
      <c r="D144" s="28">
        <v>59.619700000000002</v>
      </c>
      <c r="E144" s="27"/>
      <c r="F144" s="27"/>
      <c r="G144" s="27"/>
      <c r="H144" s="27"/>
      <c r="I144" s="27"/>
    </row>
    <row r="145" spans="1:9">
      <c r="A145" s="28" t="s">
        <v>274</v>
      </c>
      <c r="B145" s="28">
        <v>-49.7455</v>
      </c>
      <c r="C145" s="28">
        <v>-30.3812</v>
      </c>
      <c r="D145" s="28">
        <v>162.69710000000001</v>
      </c>
      <c r="E145" s="27"/>
      <c r="F145" s="27"/>
      <c r="G145" s="27"/>
      <c r="H145" s="27"/>
      <c r="I145" s="27"/>
    </row>
    <row r="146" spans="1:9">
      <c r="A146" s="28" t="s">
        <v>275</v>
      </c>
      <c r="B146" s="28">
        <v>-52.9572</v>
      </c>
      <c r="C146" s="28">
        <v>-67.209000000000003</v>
      </c>
      <c r="D146" s="28">
        <v>87.111800000000002</v>
      </c>
      <c r="E146" s="27"/>
      <c r="F146" s="27"/>
      <c r="G146" s="27"/>
      <c r="H146" s="27"/>
      <c r="I146" s="27"/>
    </row>
    <row r="147" spans="1:9">
      <c r="A147" s="28" t="s">
        <v>148</v>
      </c>
      <c r="B147" s="28">
        <v>-49.7455</v>
      </c>
      <c r="C147" s="28">
        <v>-30.3812</v>
      </c>
      <c r="D147" s="28">
        <v>162.69710000000001</v>
      </c>
      <c r="E147" s="27"/>
      <c r="F147" s="27"/>
      <c r="G147" s="27"/>
      <c r="H147" s="27"/>
      <c r="I147" s="27"/>
    </row>
    <row r="148" spans="1:9">
      <c r="A148" s="28" t="s">
        <v>276</v>
      </c>
      <c r="B148" s="28">
        <v>-1.7192000000000001</v>
      </c>
      <c r="C148" s="28">
        <v>-37.6524</v>
      </c>
      <c r="D148" s="28">
        <v>69.758399999999995</v>
      </c>
      <c r="E148" s="27"/>
      <c r="F148" s="27"/>
      <c r="G148" s="27"/>
      <c r="H148" s="27"/>
      <c r="I148" s="27"/>
    </row>
    <row r="149" spans="1:9">
      <c r="A149" s="28" t="s">
        <v>277</v>
      </c>
      <c r="B149" s="28">
        <v>-42.499099999999999</v>
      </c>
      <c r="C149" s="28">
        <v>-45.833100000000002</v>
      </c>
      <c r="D149" s="28">
        <v>134.57919999999999</v>
      </c>
      <c r="E149" s="27"/>
      <c r="F149" s="27"/>
      <c r="G149" s="27"/>
      <c r="H149" s="27"/>
      <c r="I149" s="27"/>
    </row>
    <row r="150" spans="1:9">
      <c r="A150" s="28" t="s">
        <v>278</v>
      </c>
      <c r="B150" s="28">
        <v>-49.7455</v>
      </c>
      <c r="C150" s="28">
        <v>-30.3812</v>
      </c>
      <c r="D150" s="28">
        <v>162.69710000000001</v>
      </c>
      <c r="E150" s="27"/>
      <c r="F150" s="27"/>
      <c r="G150" s="27"/>
      <c r="H150" s="27"/>
      <c r="I150" s="27"/>
    </row>
    <row r="151" spans="1:9">
      <c r="A151" s="28" t="s">
        <v>279</v>
      </c>
      <c r="B151" s="28">
        <v>-22.223099999999999</v>
      </c>
      <c r="C151" s="28">
        <v>-41.5</v>
      </c>
      <c r="D151" s="28">
        <v>75.572199999999995</v>
      </c>
      <c r="E151" s="27"/>
      <c r="F151" s="27"/>
      <c r="G151" s="27"/>
      <c r="H151" s="27"/>
      <c r="I151" s="27"/>
    </row>
    <row r="152" spans="1:9">
      <c r="A152" s="28" t="s">
        <v>280</v>
      </c>
      <c r="B152" s="28">
        <v>-42.499099999999999</v>
      </c>
      <c r="C152" s="28">
        <v>-45.833100000000002</v>
      </c>
      <c r="D152" s="28">
        <v>134.57919999999999</v>
      </c>
      <c r="E152" s="27"/>
      <c r="F152" s="27"/>
      <c r="G152" s="27"/>
      <c r="H152" s="27"/>
      <c r="I152" s="27"/>
    </row>
    <row r="153" spans="1:9">
      <c r="A153" s="28" t="s">
        <v>281</v>
      </c>
      <c r="B153" s="28">
        <v>-49.7455</v>
      </c>
      <c r="C153" s="28">
        <v>-30.3812</v>
      </c>
      <c r="D153" s="28">
        <v>162.69710000000001</v>
      </c>
      <c r="E153" s="27"/>
      <c r="F153" s="27"/>
      <c r="G153" s="27"/>
      <c r="H153" s="27"/>
      <c r="I153" s="27"/>
    </row>
    <row r="154" spans="1:9">
      <c r="A154" s="28" t="s">
        <v>282</v>
      </c>
      <c r="B154" s="28">
        <v>-45.2746</v>
      </c>
      <c r="C154" s="28">
        <v>-46.808100000000003</v>
      </c>
      <c r="D154" s="28">
        <v>92.991399999999999</v>
      </c>
      <c r="E154" s="27"/>
      <c r="F154" s="27"/>
      <c r="G154" s="27"/>
      <c r="H154" s="27"/>
      <c r="I154" s="27"/>
    </row>
    <row r="155" spans="1:9">
      <c r="A155" s="28" t="s">
        <v>283</v>
      </c>
      <c r="B155" s="28">
        <v>-42.499099999999999</v>
      </c>
      <c r="C155" s="28">
        <v>-45.833100000000002</v>
      </c>
      <c r="D155" s="28">
        <v>134.57919999999999</v>
      </c>
      <c r="E155" s="27"/>
      <c r="F155" s="27"/>
      <c r="G155" s="27"/>
      <c r="H155" s="27"/>
      <c r="I155" s="27"/>
    </row>
    <row r="156" spans="1:9">
      <c r="A156" s="28" t="s">
        <v>284</v>
      </c>
      <c r="B156" s="28">
        <v>-49.7455</v>
      </c>
      <c r="C156" s="28">
        <v>-30.3812</v>
      </c>
      <c r="D156" s="28">
        <v>162.69710000000001</v>
      </c>
      <c r="E156" s="27"/>
      <c r="F156" s="27"/>
      <c r="G156" s="27"/>
      <c r="H156" s="27"/>
      <c r="I156" s="27"/>
    </row>
    <row r="157" spans="1:9">
      <c r="A157" s="28" t="s">
        <v>285</v>
      </c>
      <c r="B157" s="28">
        <v>-44.451999999999998</v>
      </c>
      <c r="C157" s="28">
        <v>-40.4544</v>
      </c>
      <c r="D157" s="28">
        <v>88.596900000000005</v>
      </c>
      <c r="E157" s="27"/>
      <c r="F157" s="27"/>
      <c r="G157" s="27"/>
      <c r="H157" s="27"/>
      <c r="I157" s="27"/>
    </row>
    <row r="158" spans="1:9">
      <c r="A158" s="28" t="s">
        <v>286</v>
      </c>
      <c r="B158" s="28">
        <v>-81.6875</v>
      </c>
      <c r="C158" s="28">
        <v>-32.503700000000002</v>
      </c>
      <c r="D158" s="28">
        <v>103.7269</v>
      </c>
      <c r="E158" s="27"/>
      <c r="F158" s="27"/>
      <c r="G158" s="27"/>
      <c r="H158" s="27"/>
      <c r="I158" s="27"/>
    </row>
    <row r="159" spans="1:9">
      <c r="A159" s="28" t="s">
        <v>287</v>
      </c>
      <c r="B159" s="28">
        <v>-45.4221</v>
      </c>
      <c r="C159" s="28">
        <v>-25.7318</v>
      </c>
      <c r="D159" s="28">
        <v>162.38820000000001</v>
      </c>
      <c r="E159" s="27"/>
      <c r="F159" s="27"/>
      <c r="G159" s="27"/>
      <c r="H159" s="27"/>
      <c r="I159" s="27"/>
    </row>
    <row r="160" spans="1:9">
      <c r="A160" s="28" t="s">
        <v>288</v>
      </c>
      <c r="B160" s="28">
        <v>-59.1205</v>
      </c>
      <c r="C160" s="28">
        <v>-54.15</v>
      </c>
      <c r="D160" s="28">
        <v>86.334900000000005</v>
      </c>
      <c r="E160" s="27"/>
      <c r="F160" s="27"/>
      <c r="G160" s="27"/>
      <c r="H160" s="27"/>
      <c r="I160" s="27"/>
    </row>
    <row r="161" spans="1:9">
      <c r="A161" s="28" t="s">
        <v>289</v>
      </c>
      <c r="B161" s="28">
        <v>-81.6875</v>
      </c>
      <c r="C161" s="28">
        <v>-32.503700000000002</v>
      </c>
      <c r="D161" s="28">
        <v>103.7269</v>
      </c>
      <c r="E161" s="27"/>
      <c r="F161" s="27"/>
      <c r="G161" s="27"/>
      <c r="H161" s="27"/>
      <c r="I161" s="27"/>
    </row>
    <row r="162" spans="1:9">
      <c r="A162" s="28" t="s">
        <v>290</v>
      </c>
      <c r="B162" s="28">
        <v>-45.4221</v>
      </c>
      <c r="C162" s="28">
        <v>-25.7318</v>
      </c>
      <c r="D162" s="28">
        <v>162.38820000000001</v>
      </c>
      <c r="E162" s="27"/>
      <c r="F162" s="27"/>
      <c r="G162" s="27"/>
      <c r="H162" s="27"/>
      <c r="I162" s="27"/>
    </row>
    <row r="163" spans="1:9">
      <c r="A163" s="28" t="s">
        <v>149</v>
      </c>
      <c r="B163" s="28">
        <v>-55.363199999999999</v>
      </c>
      <c r="C163" s="28">
        <v>-68.884399999999999</v>
      </c>
      <c r="D163" s="28">
        <v>79.051599999999993</v>
      </c>
      <c r="E163" s="27"/>
      <c r="F163" s="27"/>
      <c r="G163" s="27"/>
      <c r="H163" s="27"/>
      <c r="I163" s="27"/>
    </row>
    <row r="164" spans="1:9">
      <c r="A164" s="28" t="s">
        <v>291</v>
      </c>
      <c r="B164" s="28">
        <v>-81.6875</v>
      </c>
      <c r="C164" s="28">
        <v>-32.503700000000002</v>
      </c>
      <c r="D164" s="28">
        <v>103.7269</v>
      </c>
      <c r="E164" s="27"/>
      <c r="F164" s="27"/>
      <c r="G164" s="27"/>
      <c r="H164" s="27"/>
      <c r="I164" s="27"/>
    </row>
    <row r="165" spans="1:9">
      <c r="A165" s="28" t="s">
        <v>292</v>
      </c>
      <c r="B165" s="28">
        <v>-45.4221</v>
      </c>
      <c r="C165" s="28">
        <v>-25.7318</v>
      </c>
      <c r="D165" s="28">
        <v>162.38820000000001</v>
      </c>
      <c r="E165" s="27"/>
      <c r="F165" s="27"/>
      <c r="G165" s="27"/>
      <c r="H165" s="27"/>
      <c r="I165" s="27"/>
    </row>
    <row r="166" spans="1:9">
      <c r="A166" s="28" t="s">
        <v>293</v>
      </c>
      <c r="B166" s="28">
        <v>3.8090000000000002</v>
      </c>
      <c r="C166" s="28">
        <v>-14.013199999999999</v>
      </c>
      <c r="D166" s="28">
        <v>94.666799999999995</v>
      </c>
      <c r="E166" s="27"/>
      <c r="F166" s="27"/>
      <c r="G166" s="27"/>
      <c r="H166" s="27"/>
      <c r="I166" s="27"/>
    </row>
    <row r="167" spans="1:9">
      <c r="A167" s="28" t="s">
        <v>294</v>
      </c>
      <c r="B167" s="28">
        <v>-42.897799999999997</v>
      </c>
      <c r="C167" s="28">
        <v>-79.423199999999994</v>
      </c>
      <c r="D167" s="28">
        <v>149.33160000000001</v>
      </c>
      <c r="E167" s="27"/>
      <c r="F167" s="27"/>
      <c r="G167" s="27"/>
      <c r="H167" s="27"/>
      <c r="I167" s="27"/>
    </row>
    <row r="168" spans="1:9">
      <c r="A168" s="28" t="s">
        <v>295</v>
      </c>
      <c r="B168" s="28">
        <v>3.5116000000000001</v>
      </c>
      <c r="C168" s="28">
        <v>-22.357399999999998</v>
      </c>
      <c r="D168" s="28">
        <v>84.079300000000003</v>
      </c>
      <c r="E168" s="27"/>
      <c r="F168" s="27"/>
      <c r="G168" s="27"/>
      <c r="H168" s="27"/>
      <c r="I168" s="27"/>
    </row>
    <row r="169" spans="1:9">
      <c r="A169" s="28" t="s">
        <v>296</v>
      </c>
      <c r="B169" s="28">
        <v>-44.199800000000003</v>
      </c>
      <c r="C169" s="28">
        <v>-90.471599999999995</v>
      </c>
      <c r="D169" s="28">
        <v>151.63839999999999</v>
      </c>
      <c r="E169" s="27"/>
      <c r="F169" s="27"/>
      <c r="G169" s="27"/>
      <c r="H169" s="27"/>
      <c r="I169" s="27"/>
    </row>
    <row r="170" spans="1:9">
      <c r="A170" s="28" t="s">
        <v>297</v>
      </c>
      <c r="B170" s="28">
        <v>8.5521999999999991</v>
      </c>
      <c r="C170" s="28">
        <v>-29.3354</v>
      </c>
      <c r="D170" s="28">
        <v>74.273399999999995</v>
      </c>
      <c r="E170" s="27"/>
      <c r="F170" s="27"/>
      <c r="G170" s="27"/>
      <c r="H170" s="27"/>
      <c r="I170" s="27"/>
    </row>
    <row r="171" spans="1:9">
      <c r="A171" s="28" t="s">
        <v>298</v>
      </c>
      <c r="B171" s="28">
        <v>-43.204799999999999</v>
      </c>
      <c r="C171" s="28">
        <v>-104.129</v>
      </c>
      <c r="D171" s="28">
        <v>152.31180000000001</v>
      </c>
      <c r="E171" s="27"/>
      <c r="F171" s="27"/>
      <c r="G171" s="27"/>
      <c r="H171" s="27"/>
      <c r="I171" s="27"/>
    </row>
    <row r="172" spans="1:9">
      <c r="A172" s="28" t="s">
        <v>299</v>
      </c>
      <c r="B172" s="28">
        <v>16.9407</v>
      </c>
      <c r="C172" s="28">
        <v>-34.239899999999999</v>
      </c>
      <c r="D172" s="28">
        <v>64.609899999999996</v>
      </c>
      <c r="E172" s="27"/>
      <c r="F172" s="27"/>
      <c r="G172" s="27"/>
      <c r="H172" s="27"/>
      <c r="I172" s="27"/>
    </row>
    <row r="173" spans="1:9">
      <c r="A173" s="28" t="s">
        <v>300</v>
      </c>
      <c r="B173" s="28">
        <v>-40.089199999999998</v>
      </c>
      <c r="C173" s="28">
        <v>-112.44970000000001</v>
      </c>
      <c r="D173" s="28">
        <v>152.2133</v>
      </c>
      <c r="E173" s="27"/>
      <c r="F173" s="27"/>
      <c r="G173" s="27"/>
      <c r="H173" s="27"/>
      <c r="I173" s="27"/>
    </row>
    <row r="174" spans="1:9">
      <c r="A174" s="28" t="s">
        <v>301</v>
      </c>
      <c r="B174" s="28">
        <v>-101.12520000000001</v>
      </c>
      <c r="C174" s="28">
        <v>37.311700000000002</v>
      </c>
      <c r="D174" s="28">
        <v>71.134</v>
      </c>
      <c r="E174" s="27"/>
      <c r="F174" s="27"/>
      <c r="G174" s="27"/>
      <c r="H174" s="27"/>
      <c r="I174" s="27"/>
    </row>
    <row r="175" spans="1:9">
      <c r="A175" s="28" t="s">
        <v>150</v>
      </c>
      <c r="B175" s="28">
        <v>-40.965400000000002</v>
      </c>
      <c r="C175" s="28">
        <v>-12.8048</v>
      </c>
      <c r="D175" s="28">
        <v>181.32640000000001</v>
      </c>
      <c r="E175" s="27"/>
      <c r="F175" s="27"/>
      <c r="G175" s="27"/>
      <c r="H175" s="27"/>
      <c r="I175" s="27"/>
    </row>
    <row r="176" spans="1:9">
      <c r="A176" s="28" t="s">
        <v>302</v>
      </c>
      <c r="B176" s="28">
        <v>-40.148299999999999</v>
      </c>
      <c r="C176" s="28">
        <v>305.9828</v>
      </c>
      <c r="D176" s="28">
        <v>25.805399999999999</v>
      </c>
      <c r="E176" s="27"/>
      <c r="F176" s="27"/>
      <c r="G176" s="27"/>
      <c r="H176" s="27"/>
      <c r="I176" s="27"/>
    </row>
    <row r="177" spans="1:9">
      <c r="A177" s="28" t="s">
        <v>303</v>
      </c>
      <c r="B177" s="28">
        <v>-28.5197</v>
      </c>
      <c r="C177" s="28">
        <v>-82.709400000000002</v>
      </c>
      <c r="D177" s="28">
        <v>150.68430000000001</v>
      </c>
      <c r="E177" s="27"/>
      <c r="F177" s="27"/>
      <c r="G177" s="27"/>
      <c r="H177" s="27"/>
      <c r="I177" s="27"/>
    </row>
    <row r="178" spans="1:9">
      <c r="A178" s="28" t="s">
        <v>151</v>
      </c>
      <c r="B178" s="28">
        <v>-40.148299999999999</v>
      </c>
      <c r="C178" s="28">
        <v>301.23020000000002</v>
      </c>
      <c r="D178" s="28">
        <v>35.838700000000003</v>
      </c>
      <c r="E178" s="27"/>
      <c r="F178" s="27"/>
      <c r="G178" s="27"/>
      <c r="H178" s="27"/>
      <c r="I178" s="27"/>
    </row>
    <row r="179" spans="1:9">
      <c r="A179" s="28" t="s">
        <v>304</v>
      </c>
      <c r="B179" s="28">
        <v>-0.35320000000000001</v>
      </c>
      <c r="C179" s="28">
        <v>6.7404999999999999</v>
      </c>
      <c r="D179" s="28">
        <v>116.181</v>
      </c>
      <c r="E179" s="27"/>
      <c r="F179" s="27"/>
      <c r="G179" s="27"/>
      <c r="H179" s="27"/>
      <c r="I179" s="27"/>
    </row>
    <row r="180" spans="1:9">
      <c r="A180" s="28" t="s">
        <v>305</v>
      </c>
      <c r="B180" s="28">
        <v>-28.5197</v>
      </c>
      <c r="C180" s="28">
        <v>-82.709400000000002</v>
      </c>
      <c r="D180" s="28">
        <v>150.68430000000001</v>
      </c>
      <c r="E180" s="27"/>
      <c r="F180" s="27"/>
      <c r="G180" s="27"/>
      <c r="H180" s="27"/>
      <c r="I180" s="27"/>
    </row>
    <row r="181" spans="1:9">
      <c r="A181" s="28" t="s">
        <v>306</v>
      </c>
      <c r="B181" s="28">
        <v>-40.148299999999999</v>
      </c>
      <c r="C181" s="28">
        <v>227.3005</v>
      </c>
      <c r="D181" s="28">
        <v>37.951000000000001</v>
      </c>
      <c r="E181" s="27"/>
      <c r="F181" s="27"/>
      <c r="G181" s="27"/>
      <c r="H181" s="27"/>
      <c r="I181" s="27"/>
    </row>
    <row r="182" spans="1:9">
      <c r="A182" s="28" t="s">
        <v>307</v>
      </c>
      <c r="B182" s="28">
        <v>-0.35320000000000001</v>
      </c>
      <c r="C182" s="28">
        <v>6.7404999999999999</v>
      </c>
      <c r="D182" s="28">
        <v>116.181</v>
      </c>
      <c r="E182" s="27"/>
      <c r="F182" s="27"/>
      <c r="G182" s="27"/>
      <c r="H182" s="27"/>
      <c r="I182" s="27"/>
    </row>
    <row r="183" spans="1:9">
      <c r="A183" s="28" t="s">
        <v>308</v>
      </c>
      <c r="B183" s="28">
        <v>-28.5197</v>
      </c>
      <c r="C183" s="28">
        <v>-82.709400000000002</v>
      </c>
      <c r="D183" s="28">
        <v>150.68430000000001</v>
      </c>
      <c r="E183" s="27"/>
      <c r="F183" s="27"/>
      <c r="G183" s="27"/>
      <c r="H183" s="27"/>
      <c r="I183" s="27"/>
    </row>
    <row r="184" spans="1:9">
      <c r="A184" s="28" t="s">
        <v>152</v>
      </c>
      <c r="B184" s="28">
        <v>-40.148299999999999</v>
      </c>
      <c r="C184" s="28">
        <v>148.6182</v>
      </c>
      <c r="D184" s="28">
        <v>41.119399999999999</v>
      </c>
      <c r="E184" s="27"/>
      <c r="F184" s="27"/>
      <c r="G184" s="27"/>
      <c r="H184" s="27"/>
      <c r="I184" s="27"/>
    </row>
    <row r="185" spans="1:9">
      <c r="A185" s="28" t="s">
        <v>309</v>
      </c>
      <c r="B185" s="28">
        <v>-0.35320000000000001</v>
      </c>
      <c r="C185" s="28">
        <v>6.7404999999999999</v>
      </c>
      <c r="D185" s="28">
        <v>116.181</v>
      </c>
      <c r="E185" s="27"/>
      <c r="F185" s="27"/>
      <c r="G185" s="27"/>
      <c r="H185" s="27"/>
      <c r="I185" s="27"/>
    </row>
    <row r="186" spans="1:9">
      <c r="A186" s="28" t="s">
        <v>310</v>
      </c>
      <c r="B186" s="28">
        <v>-28.5197</v>
      </c>
      <c r="C186" s="28">
        <v>-82.709400000000002</v>
      </c>
      <c r="D186" s="28">
        <v>150.68430000000001</v>
      </c>
      <c r="E186" s="27"/>
      <c r="F186" s="27"/>
      <c r="G186" s="27"/>
      <c r="H186" s="27"/>
      <c r="I186" s="27"/>
    </row>
    <row r="187" spans="1:9">
      <c r="A187" s="28" t="s">
        <v>311</v>
      </c>
      <c r="B187" s="28">
        <v>-73.290199999999999</v>
      </c>
      <c r="C187" s="28">
        <v>-41.620600000000003</v>
      </c>
      <c r="D187" s="28">
        <v>115.20050000000001</v>
      </c>
      <c r="E187" s="27"/>
      <c r="F187" s="27"/>
      <c r="G187" s="27"/>
      <c r="H187" s="27"/>
      <c r="I187" s="27"/>
    </row>
    <row r="188" spans="1:9">
      <c r="A188" s="28" t="s">
        <v>312</v>
      </c>
      <c r="B188" s="28">
        <v>-62.547899999999998</v>
      </c>
      <c r="C188" s="28">
        <v>-34.880800000000001</v>
      </c>
      <c r="D188" s="28">
        <v>169.70060000000001</v>
      </c>
      <c r="E188" s="27"/>
      <c r="F188" s="27"/>
      <c r="G188" s="27"/>
      <c r="H188" s="27"/>
      <c r="I188" s="27"/>
    </row>
    <row r="189" spans="1:9">
      <c r="A189" s="28" t="s">
        <v>313</v>
      </c>
      <c r="B189" s="28">
        <v>-71.252399999999994</v>
      </c>
      <c r="C189" s="28">
        <v>-63.433300000000003</v>
      </c>
      <c r="D189" s="28">
        <v>110.47920000000001</v>
      </c>
      <c r="E189" s="27"/>
      <c r="F189" s="27"/>
      <c r="G189" s="27"/>
      <c r="H189" s="27"/>
      <c r="I189" s="27"/>
    </row>
    <row r="190" spans="1:9">
      <c r="A190" s="28" t="s">
        <v>153</v>
      </c>
      <c r="B190" s="28">
        <v>-64.169300000000007</v>
      </c>
      <c r="C190" s="28">
        <v>-51.581000000000003</v>
      </c>
      <c r="D190" s="28">
        <v>169.3809</v>
      </c>
      <c r="E190" s="27"/>
      <c r="F190" s="27"/>
      <c r="G190" s="27"/>
      <c r="H190" s="27"/>
      <c r="I190" s="27"/>
    </row>
    <row r="191" spans="1:9">
      <c r="A191" s="28" t="s">
        <v>155</v>
      </c>
      <c r="B191" s="28">
        <v>-67.026399999999995</v>
      </c>
      <c r="C191" s="28">
        <v>-78.340500000000006</v>
      </c>
      <c r="D191" s="28">
        <v>98.251400000000004</v>
      </c>
      <c r="E191" s="27"/>
      <c r="F191" s="27"/>
      <c r="G191" s="27"/>
      <c r="H191" s="27"/>
      <c r="I191" s="27"/>
    </row>
    <row r="192" spans="1:9">
      <c r="A192" s="28" t="s">
        <v>154</v>
      </c>
      <c r="B192" s="28">
        <v>-62.177700000000002</v>
      </c>
      <c r="C192" s="28">
        <v>-70.554199999999994</v>
      </c>
      <c r="D192" s="28">
        <v>170.46360000000001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-53.779400000000003</v>
      </c>
      <c r="C193" s="28">
        <v>-83.247</v>
      </c>
      <c r="D193" s="28">
        <v>81.876000000000005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-58.8172</v>
      </c>
      <c r="C194" s="28">
        <v>-89.553399999999996</v>
      </c>
      <c r="D194" s="28">
        <v>170.41730000000001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11.144399999999999</v>
      </c>
      <c r="C195" s="28">
        <v>18.5</v>
      </c>
      <c r="D195" s="28">
        <v>132.80600000000001</v>
      </c>
      <c r="E195" s="27"/>
      <c r="F195" s="27"/>
      <c r="G195" s="27"/>
      <c r="H195" s="27"/>
      <c r="I195" s="27"/>
    </row>
    <row r="196" spans="1:9">
      <c r="A196" s="28" t="s">
        <v>157</v>
      </c>
      <c r="B196" s="28">
        <v>-21.700099999999999</v>
      </c>
      <c r="C196" s="28">
        <v>-303.08980000000003</v>
      </c>
      <c r="D196" s="28">
        <v>160.9306</v>
      </c>
      <c r="E196" s="27"/>
      <c r="F196" s="27"/>
      <c r="G196" s="27"/>
      <c r="H196" s="27"/>
      <c r="I196" s="27"/>
    </row>
    <row r="197" spans="1:9">
      <c r="A197" s="28" t="s">
        <v>316</v>
      </c>
      <c r="B197" s="28">
        <v>28.850999999999999</v>
      </c>
      <c r="C197" s="28">
        <v>61.081600000000002</v>
      </c>
      <c r="D197" s="28">
        <v>148.5712</v>
      </c>
      <c r="E197" s="27"/>
      <c r="F197" s="27"/>
      <c r="G197" s="27"/>
      <c r="H197" s="27"/>
      <c r="I197" s="27"/>
    </row>
    <row r="198" spans="1:9">
      <c r="A198" s="28" t="s">
        <v>317</v>
      </c>
      <c r="B198" s="28">
        <v>31.158999999999999</v>
      </c>
      <c r="C198" s="28">
        <v>-24.5</v>
      </c>
      <c r="D198" s="28">
        <v>147.172</v>
      </c>
      <c r="E198" s="27"/>
      <c r="F198" s="27"/>
      <c r="G198" s="27"/>
      <c r="H198" s="27"/>
      <c r="I198" s="27"/>
    </row>
    <row r="199" spans="1:9">
      <c r="A199" s="28" t="s">
        <v>318</v>
      </c>
      <c r="B199" s="28">
        <v>30.735399999999998</v>
      </c>
      <c r="C199" s="28">
        <v>-45.5</v>
      </c>
      <c r="D199" s="28">
        <v>141.2407</v>
      </c>
      <c r="E199" s="27"/>
      <c r="F199" s="27"/>
      <c r="G199" s="27"/>
      <c r="H199" s="27"/>
      <c r="I199" s="27"/>
    </row>
    <row r="200" spans="1:9">
      <c r="A200" s="28" t="s">
        <v>162</v>
      </c>
      <c r="B200" s="28">
        <v>28.617000000000001</v>
      </c>
      <c r="C200" s="28">
        <v>-68.5</v>
      </c>
      <c r="D200" s="28">
        <v>134.88570000000001</v>
      </c>
      <c r="E200" s="27"/>
      <c r="F200" s="27"/>
      <c r="G200" s="27"/>
      <c r="H200" s="27"/>
      <c r="I200" s="27"/>
    </row>
    <row r="201" spans="1:9">
      <c r="A201" s="28" t="s">
        <v>163</v>
      </c>
      <c r="B201" s="28">
        <v>26.498699999999999</v>
      </c>
      <c r="C201" s="28">
        <v>-92.5</v>
      </c>
      <c r="D201" s="28">
        <v>131.91999999999999</v>
      </c>
      <c r="E201" s="27"/>
      <c r="F201" s="27"/>
      <c r="G201" s="27"/>
      <c r="H201" s="27"/>
      <c r="I201" s="27"/>
    </row>
    <row r="202" spans="1:9">
      <c r="A202" s="28" t="s">
        <v>164</v>
      </c>
      <c r="B202" s="28">
        <v>25.651399999999999</v>
      </c>
      <c r="C202" s="28">
        <v>-107.5</v>
      </c>
      <c r="D202" s="28">
        <v>128.53059999999999</v>
      </c>
      <c r="E202" s="27"/>
      <c r="F202" s="27"/>
      <c r="G202" s="27"/>
      <c r="H202" s="27"/>
      <c r="I202" s="27"/>
    </row>
    <row r="203" spans="1:9">
      <c r="A203" s="28" t="s">
        <v>165</v>
      </c>
      <c r="B203" s="28">
        <v>20.991</v>
      </c>
      <c r="C203" s="28">
        <v>-135.5</v>
      </c>
      <c r="D203" s="28">
        <v>118.7863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15.059699999999999</v>
      </c>
      <c r="C204" s="28">
        <v>-161.5</v>
      </c>
      <c r="D204" s="28">
        <v>112.8549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5.3152999999999997</v>
      </c>
      <c r="C205" s="28">
        <v>-188.5</v>
      </c>
      <c r="D205" s="28">
        <v>104.8053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-9.5129999999999999</v>
      </c>
      <c r="C206" s="28">
        <v>-213.5</v>
      </c>
      <c r="D206" s="28">
        <v>95.908199999999994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-22.223099999999999</v>
      </c>
      <c r="C207" s="28">
        <v>-231.5</v>
      </c>
      <c r="D207" s="28">
        <v>89.976900000000001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-29.4254</v>
      </c>
      <c r="C208" s="28">
        <v>-242.5</v>
      </c>
      <c r="D208" s="28">
        <v>86.587599999999995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-45.524799999999999</v>
      </c>
      <c r="C209" s="28">
        <v>-264.5</v>
      </c>
      <c r="D209" s="28">
        <v>78.961500000000001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-51.032400000000003</v>
      </c>
      <c r="C210" s="28">
        <v>-289.5</v>
      </c>
      <c r="D210" s="28">
        <v>87.434899999999999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-51.398299999999999</v>
      </c>
      <c r="C211" s="28">
        <v>-316.81400000000002</v>
      </c>
      <c r="D211" s="28">
        <v>141.53450000000001</v>
      </c>
      <c r="E211" s="27"/>
      <c r="F211" s="27"/>
      <c r="G211" s="27"/>
      <c r="H211" s="27"/>
      <c r="I211" s="27"/>
    </row>
    <row r="212" spans="1:9">
      <c r="A212" s="28" t="s">
        <v>170</v>
      </c>
      <c r="B212" s="28">
        <v>-83.742000000000004</v>
      </c>
      <c r="C212" s="28">
        <v>-73.902299999999997</v>
      </c>
      <c r="D212" s="28">
        <v>91.896000000000001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-44.366999999999997</v>
      </c>
      <c r="C213" s="28">
        <v>-319.45429999999999</v>
      </c>
      <c r="D213" s="28">
        <v>141.53450000000001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33.356400000000001</v>
      </c>
      <c r="C214" s="28">
        <v>72.457700000000003</v>
      </c>
      <c r="D214" s="28">
        <v>152.1088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-31.9053</v>
      </c>
      <c r="C215" s="28">
        <v>-321.2</v>
      </c>
      <c r="D215" s="28">
        <v>163.2594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32.752499999999998</v>
      </c>
      <c r="C216" s="28">
        <v>65.485699999999994</v>
      </c>
      <c r="D216" s="28">
        <v>151.2715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-31.9053</v>
      </c>
      <c r="C217" s="28">
        <v>-321.2</v>
      </c>
      <c r="D217" s="28">
        <v>163.2594</v>
      </c>
      <c r="E217" s="27"/>
      <c r="F217" s="27"/>
      <c r="G217" s="27"/>
      <c r="H217" s="27"/>
      <c r="I217" s="27"/>
    </row>
    <row r="218" spans="1:9">
      <c r="E218" s="27"/>
      <c r="F218" s="27"/>
      <c r="G218" s="27"/>
      <c r="H218" s="27"/>
      <c r="I218" s="27"/>
    </row>
    <row r="219" spans="1:9">
      <c r="E219" s="27"/>
      <c r="F219" s="27"/>
      <c r="G219" s="27"/>
      <c r="H219" s="27"/>
      <c r="I219" s="27"/>
    </row>
    <row r="220" spans="1:9">
      <c r="E220" s="27"/>
      <c r="F220" s="27"/>
      <c r="G220" s="27"/>
      <c r="H220" s="27"/>
      <c r="I220" s="27"/>
    </row>
    <row r="221" spans="1:9">
      <c r="E221" s="27"/>
      <c r="F221" s="27"/>
      <c r="G221" s="27"/>
      <c r="H221" s="27"/>
      <c r="I221" s="27"/>
    </row>
    <row r="222" spans="1:9">
      <c r="E222" s="27"/>
      <c r="F222" s="27"/>
      <c r="G222" s="27"/>
      <c r="H222" s="27"/>
      <c r="I222" s="27"/>
    </row>
    <row r="223" spans="1:9">
      <c r="E223" s="27"/>
      <c r="F223" s="27"/>
      <c r="G223" s="27"/>
      <c r="H223" s="27"/>
      <c r="I223" s="27"/>
    </row>
    <row r="224" spans="1:9">
      <c r="E224" s="27"/>
      <c r="F224" s="27"/>
      <c r="G224" s="27"/>
      <c r="H224" s="27"/>
      <c r="I224" s="27"/>
    </row>
    <row r="225" spans="5:9">
      <c r="E225" s="27"/>
      <c r="F225" s="27"/>
      <c r="G225" s="27"/>
      <c r="H225" s="27"/>
      <c r="I225" s="27"/>
    </row>
    <row r="226" spans="5:9">
      <c r="E226" s="27"/>
      <c r="F226" s="27"/>
      <c r="G226" s="27"/>
      <c r="H226" s="27"/>
      <c r="I226" s="27"/>
    </row>
    <row r="227" spans="5:9">
      <c r="E227" s="27"/>
      <c r="F227" s="27"/>
      <c r="G227" s="27"/>
      <c r="H227" s="27"/>
      <c r="I227" s="27"/>
    </row>
    <row r="228" spans="5:9">
      <c r="E228" s="27"/>
      <c r="F228" s="27"/>
      <c r="G228" s="27"/>
      <c r="H228" s="27"/>
      <c r="I228" s="27"/>
    </row>
    <row r="229" spans="5:9">
      <c r="E229" s="27"/>
      <c r="F229" s="27"/>
      <c r="G229" s="27"/>
      <c r="H229" s="27"/>
      <c r="I229" s="27"/>
    </row>
    <row r="230" spans="5:9">
      <c r="E230" s="27"/>
      <c r="F230" s="27"/>
      <c r="G230" s="27"/>
      <c r="H230" s="27"/>
      <c r="I230" s="27"/>
    </row>
    <row r="231" spans="5:9">
      <c r="E231" s="27"/>
      <c r="F231" s="27"/>
      <c r="G231" s="27"/>
      <c r="H231" s="27"/>
      <c r="I231" s="27"/>
    </row>
    <row r="232" spans="5:9">
      <c r="E232" s="27"/>
      <c r="F232" s="27"/>
      <c r="G232" s="27"/>
      <c r="H232" s="27"/>
      <c r="I232" s="27"/>
    </row>
    <row r="233" spans="5:9">
      <c r="E233" s="27"/>
      <c r="F233" s="27"/>
      <c r="G233" s="27"/>
      <c r="H233" s="27"/>
      <c r="I233" s="27"/>
    </row>
    <row r="234" spans="5:9">
      <c r="E234" s="27"/>
      <c r="F234" s="27"/>
      <c r="G234" s="27"/>
      <c r="H234" s="27"/>
      <c r="I234" s="27"/>
    </row>
    <row r="235" spans="5:9">
      <c r="E235" s="27"/>
      <c r="F235" s="27"/>
      <c r="G235" s="27"/>
      <c r="H235" s="27"/>
      <c r="I235" s="27"/>
    </row>
    <row r="236" spans="5:9">
      <c r="E236" s="27"/>
      <c r="F236" s="27"/>
      <c r="G236" s="27"/>
      <c r="H236" s="27"/>
      <c r="I236" s="27"/>
    </row>
    <row r="237" spans="5:9">
      <c r="E237" s="27"/>
      <c r="F237" s="27"/>
      <c r="G237" s="27"/>
      <c r="H237" s="27"/>
      <c r="I237" s="27"/>
    </row>
    <row r="238" spans="5:9">
      <c r="E238" s="27"/>
      <c r="F238" s="27"/>
      <c r="G238" s="27"/>
      <c r="H238" s="27"/>
      <c r="I238" s="27"/>
    </row>
    <row r="239" spans="5:9">
      <c r="E239" s="27"/>
      <c r="F239" s="27"/>
      <c r="G239" s="27"/>
      <c r="H239" s="27"/>
      <c r="I239" s="27"/>
    </row>
    <row r="240" spans="5:9">
      <c r="E240" s="27"/>
      <c r="F240" s="27"/>
      <c r="G240" s="27"/>
      <c r="H240" s="27"/>
      <c r="I240" s="27"/>
    </row>
    <row r="241" spans="5:9">
      <c r="E241" s="27"/>
      <c r="F241" s="27"/>
      <c r="G241" s="27"/>
      <c r="H241" s="27"/>
      <c r="I241" s="27"/>
    </row>
    <row r="242" spans="5:9">
      <c r="E242" s="27"/>
      <c r="F242" s="27"/>
      <c r="G242" s="27"/>
      <c r="H242" s="27"/>
      <c r="I242" s="27"/>
    </row>
    <row r="243" spans="5:9">
      <c r="E243" s="27"/>
      <c r="F243" s="27"/>
      <c r="G243" s="27"/>
      <c r="H243" s="27"/>
      <c r="I243" s="27"/>
    </row>
    <row r="244" spans="5:9">
      <c r="E244" s="27"/>
      <c r="F244" s="27"/>
      <c r="G244" s="27"/>
      <c r="H244" s="27"/>
      <c r="I244" s="27"/>
    </row>
    <row r="245" spans="5:9">
      <c r="E245" s="27"/>
      <c r="F245" s="27"/>
      <c r="G245" s="27"/>
      <c r="H245" s="27"/>
      <c r="I245" s="27"/>
    </row>
    <row r="246" spans="5:9">
      <c r="E246" s="27"/>
      <c r="F246" s="27"/>
      <c r="G246" s="27"/>
      <c r="H246" s="27"/>
      <c r="I246" s="27"/>
    </row>
    <row r="247" spans="5:9">
      <c r="E247" s="27"/>
      <c r="F247" s="27"/>
      <c r="G247" s="27"/>
      <c r="H247" s="27"/>
      <c r="I247" s="27"/>
    </row>
    <row r="248" spans="5:9">
      <c r="E248" s="27"/>
      <c r="F248" s="27"/>
      <c r="G248" s="27"/>
      <c r="H248" s="27"/>
      <c r="I248" s="27"/>
    </row>
    <row r="249" spans="5:9">
      <c r="E249" s="27"/>
      <c r="F249" s="27"/>
      <c r="G249" s="27"/>
      <c r="H249" s="27"/>
      <c r="I249" s="27"/>
    </row>
    <row r="250" spans="5:9">
      <c r="E250" s="27"/>
      <c r="F250" s="27"/>
      <c r="G250" s="27"/>
      <c r="H250" s="27"/>
      <c r="I250" s="27"/>
    </row>
    <row r="251" spans="5:9">
      <c r="E251" s="27"/>
      <c r="F251" s="27"/>
      <c r="G251" s="27"/>
      <c r="H251" s="27"/>
      <c r="I251" s="27"/>
    </row>
    <row r="252" spans="5:9">
      <c r="E252" s="27"/>
      <c r="F252" s="27"/>
      <c r="G252" s="27"/>
      <c r="H252" s="27"/>
      <c r="I252" s="27"/>
    </row>
    <row r="253" spans="5:9">
      <c r="E253" s="27"/>
      <c r="F253" s="27"/>
      <c r="G253" s="27"/>
      <c r="H253" s="27"/>
      <c r="I253" s="27"/>
    </row>
    <row r="254" spans="5:9">
      <c r="E254" s="27"/>
      <c r="F254" s="27"/>
      <c r="G254" s="27"/>
      <c r="H254" s="27"/>
      <c r="I254" s="27"/>
    </row>
    <row r="255" spans="5:9">
      <c r="E255" s="27"/>
      <c r="F255" s="27"/>
      <c r="G255" s="27"/>
      <c r="H255" s="27"/>
      <c r="I255" s="27"/>
    </row>
    <row r="256" spans="5:9">
      <c r="E256" s="27"/>
      <c r="F256" s="27"/>
      <c r="G256" s="27"/>
      <c r="H256" s="27"/>
      <c r="I256" s="27"/>
    </row>
    <row r="257" spans="5:9">
      <c r="E257" s="27"/>
      <c r="F257" s="27"/>
      <c r="G257" s="27"/>
      <c r="H257" s="27"/>
      <c r="I257" s="27"/>
    </row>
    <row r="258" spans="5:9">
      <c r="E258" s="27"/>
      <c r="F258" s="27"/>
      <c r="G258" s="27"/>
      <c r="H258" s="27"/>
      <c r="I258" s="27"/>
    </row>
    <row r="259" spans="5:9">
      <c r="E259" s="27"/>
      <c r="F259" s="27"/>
      <c r="G259" s="27"/>
      <c r="H259" s="27"/>
      <c r="I259" s="27"/>
    </row>
    <row r="260" spans="5:9">
      <c r="E260" s="27"/>
      <c r="F260" s="27"/>
      <c r="G260" s="27"/>
      <c r="H260" s="27"/>
      <c r="I260" s="27"/>
    </row>
    <row r="261" spans="5:9">
      <c r="E261" s="27"/>
      <c r="F261" s="27"/>
      <c r="G261" s="27"/>
      <c r="H261" s="27"/>
      <c r="I261" s="27"/>
    </row>
    <row r="262" spans="5:9">
      <c r="E262" s="27"/>
      <c r="F262" s="27"/>
      <c r="G262" s="27"/>
      <c r="H262" s="27"/>
      <c r="I262" s="27"/>
    </row>
    <row r="263" spans="5:9">
      <c r="E263" s="27"/>
      <c r="F263" s="27"/>
      <c r="G263" s="27"/>
      <c r="H263" s="27"/>
      <c r="I263" s="27"/>
    </row>
    <row r="264" spans="5:9">
      <c r="E264" s="27"/>
      <c r="F264" s="27"/>
      <c r="G264" s="27"/>
      <c r="H264" s="27"/>
      <c r="I264" s="27"/>
    </row>
    <row r="265" spans="5:9">
      <c r="E265" s="27"/>
      <c r="F265" s="27"/>
      <c r="G265" s="27"/>
      <c r="H265" s="27"/>
      <c r="I265" s="27"/>
    </row>
    <row r="266" spans="5:9">
      <c r="E266" s="27"/>
      <c r="F266" s="27"/>
      <c r="G266" s="27"/>
      <c r="H266" s="27"/>
      <c r="I266" s="27"/>
    </row>
    <row r="267" spans="5:9">
      <c r="E267" s="27"/>
      <c r="F267" s="27"/>
      <c r="G267" s="27"/>
      <c r="H267" s="27"/>
      <c r="I267" s="27"/>
    </row>
    <row r="268" spans="5:9">
      <c r="E268" s="27"/>
      <c r="F268" s="27"/>
      <c r="G268" s="27"/>
      <c r="H268" s="27"/>
      <c r="I268" s="27"/>
    </row>
    <row r="269" spans="5:9">
      <c r="E269" s="27"/>
      <c r="F269" s="27"/>
      <c r="G269" s="27"/>
      <c r="H269" s="27"/>
      <c r="I269" s="27"/>
    </row>
    <row r="270" spans="5:9">
      <c r="E270" s="27"/>
      <c r="F270" s="27"/>
      <c r="G270" s="27"/>
      <c r="H270" s="27"/>
      <c r="I270" s="27"/>
    </row>
    <row r="271" spans="5:9">
      <c r="E271" s="27"/>
      <c r="F271" s="27"/>
      <c r="G271" s="27"/>
      <c r="H271" s="27"/>
      <c r="I271" s="27"/>
    </row>
    <row r="272" spans="5:9">
      <c r="E272" s="27"/>
      <c r="F272" s="27"/>
      <c r="G272" s="27"/>
      <c r="H272" s="27"/>
      <c r="I272" s="27"/>
    </row>
    <row r="273" spans="5:9">
      <c r="E273" s="27"/>
      <c r="F273" s="27"/>
      <c r="G273" s="27"/>
      <c r="H273" s="27"/>
      <c r="I273" s="27"/>
    </row>
    <row r="274" spans="5:9">
      <c r="E274" s="27"/>
      <c r="F274" s="27"/>
      <c r="G274" s="27"/>
      <c r="H274" s="27"/>
      <c r="I274" s="27"/>
    </row>
    <row r="275" spans="5:9">
      <c r="E275" s="27"/>
      <c r="F275" s="27"/>
      <c r="G275" s="27"/>
      <c r="H275" s="27"/>
      <c r="I275" s="27"/>
    </row>
    <row r="276" spans="5:9">
      <c r="E276" s="27"/>
      <c r="F276" s="27"/>
      <c r="G276" s="27"/>
      <c r="H276" s="27"/>
      <c r="I276" s="27"/>
    </row>
    <row r="277" spans="5:9">
      <c r="E277" s="27"/>
      <c r="F277" s="27"/>
      <c r="G277" s="27"/>
      <c r="H277" s="27"/>
      <c r="I277" s="27"/>
    </row>
    <row r="278" spans="5:9">
      <c r="E278" s="27"/>
      <c r="F278" s="27"/>
      <c r="G278" s="27"/>
      <c r="H278" s="27"/>
      <c r="I278" s="27"/>
    </row>
    <row r="279" spans="5:9">
      <c r="E279" s="27"/>
      <c r="F279" s="27"/>
      <c r="G279" s="27"/>
      <c r="H279" s="27"/>
      <c r="I279" s="27"/>
    </row>
    <row r="280" spans="5:9">
      <c r="E280" s="27"/>
      <c r="F280" s="27"/>
      <c r="G280" s="27"/>
      <c r="H280" s="27"/>
      <c r="I280" s="27"/>
    </row>
    <row r="281" spans="5:9">
      <c r="E281" s="27"/>
      <c r="F281" s="27"/>
      <c r="G281" s="27"/>
      <c r="H281" s="27"/>
      <c r="I281" s="27"/>
    </row>
    <row r="282" spans="5:9">
      <c r="E282" s="27"/>
      <c r="F282" s="27"/>
      <c r="G282" s="27"/>
      <c r="H282" s="27"/>
      <c r="I282" s="27"/>
    </row>
    <row r="283" spans="5:9">
      <c r="E283" s="27"/>
      <c r="F283" s="27"/>
      <c r="G283" s="27"/>
      <c r="H283" s="27"/>
      <c r="I283" s="27"/>
    </row>
    <row r="284" spans="5:9">
      <c r="E284" s="27"/>
      <c r="F284" s="27"/>
      <c r="G284" s="27"/>
      <c r="H284" s="27"/>
      <c r="I284" s="27"/>
    </row>
    <row r="285" spans="5:9">
      <c r="E285" s="27"/>
      <c r="F285" s="27"/>
      <c r="G285" s="27"/>
      <c r="H285" s="27"/>
      <c r="I285" s="27"/>
    </row>
    <row r="286" spans="5:9">
      <c r="E286" s="27"/>
      <c r="F286" s="27"/>
      <c r="G286" s="27"/>
      <c r="H286" s="27"/>
      <c r="I286" s="27"/>
    </row>
    <row r="287" spans="5:9">
      <c r="E287" s="27"/>
      <c r="F287" s="27"/>
      <c r="G287" s="27"/>
      <c r="H287" s="27"/>
      <c r="I287" s="27"/>
    </row>
    <row r="288" spans="5:9">
      <c r="E288" s="27"/>
      <c r="F288" s="27"/>
      <c r="G288" s="27"/>
      <c r="H288" s="27"/>
      <c r="I288" s="27"/>
    </row>
    <row r="289" spans="5:9">
      <c r="E289" s="27"/>
      <c r="F289" s="27"/>
      <c r="G289" s="27"/>
      <c r="H289" s="27"/>
      <c r="I289" s="27"/>
    </row>
    <row r="290" spans="5:9">
      <c r="E290" s="27"/>
      <c r="F290" s="27"/>
      <c r="G290" s="27"/>
      <c r="H290" s="27"/>
      <c r="I290" s="27"/>
    </row>
    <row r="291" spans="5:9">
      <c r="E291" s="27"/>
      <c r="F291" s="27"/>
      <c r="G291" s="27"/>
      <c r="H291" s="27"/>
      <c r="I291" s="27"/>
    </row>
    <row r="292" spans="5:9">
      <c r="E292" s="27"/>
      <c r="F292" s="27"/>
      <c r="G292" s="27"/>
      <c r="H292" s="27"/>
      <c r="I292" s="27"/>
    </row>
    <row r="293" spans="5:9">
      <c r="E293" s="27"/>
      <c r="F293" s="27"/>
      <c r="G293" s="27"/>
      <c r="H293" s="27"/>
      <c r="I293" s="27"/>
    </row>
    <row r="294" spans="5:9">
      <c r="E294" s="27"/>
      <c r="F294" s="27"/>
      <c r="G294" s="27"/>
      <c r="H294" s="27"/>
      <c r="I294" s="27"/>
    </row>
    <row r="295" spans="5:9">
      <c r="E295" s="27"/>
      <c r="F295" s="27"/>
      <c r="G295" s="27"/>
      <c r="H295" s="27"/>
      <c r="I295" s="27"/>
    </row>
    <row r="296" spans="5:9">
      <c r="E296" s="27"/>
      <c r="F296" s="27"/>
      <c r="G296" s="27"/>
      <c r="H296" s="27"/>
      <c r="I296" s="27"/>
    </row>
    <row r="297" spans="5:9">
      <c r="E297" s="27"/>
      <c r="F297" s="27"/>
      <c r="G297" s="27"/>
      <c r="H297" s="27"/>
      <c r="I297" s="27"/>
    </row>
    <row r="298" spans="5:9">
      <c r="E298" s="27"/>
      <c r="F298" s="27"/>
      <c r="G298" s="27"/>
      <c r="H298" s="27"/>
      <c r="I298" s="27"/>
    </row>
    <row r="299" spans="5:9">
      <c r="E299" s="27"/>
      <c r="F299" s="27"/>
      <c r="G299" s="27"/>
      <c r="H299" s="27"/>
      <c r="I299" s="27"/>
    </row>
    <row r="300" spans="5:9">
      <c r="E300" s="27"/>
      <c r="F300" s="27"/>
      <c r="G300" s="27"/>
      <c r="H300" s="27"/>
      <c r="I300" s="27"/>
    </row>
    <row r="301" spans="5:9">
      <c r="E301" s="27"/>
      <c r="F301" s="27"/>
      <c r="G301" s="27"/>
      <c r="H301" s="27"/>
      <c r="I301" s="27"/>
    </row>
    <row r="302" spans="5:9">
      <c r="E302" s="27"/>
      <c r="F302" s="27"/>
      <c r="G302" s="27"/>
      <c r="H302" s="27"/>
      <c r="I302" s="27"/>
    </row>
    <row r="303" spans="5:9">
      <c r="E303" s="27"/>
      <c r="F303" s="27"/>
      <c r="G303" s="27"/>
      <c r="H303" s="27"/>
      <c r="I303" s="27"/>
    </row>
    <row r="304" spans="5:9">
      <c r="E304" s="27"/>
      <c r="F304" s="27"/>
      <c r="G304" s="27"/>
      <c r="H304" s="27"/>
      <c r="I304" s="27"/>
    </row>
    <row r="305" spans="5:9">
      <c r="E305" s="27"/>
      <c r="F305" s="27"/>
      <c r="G305" s="27"/>
      <c r="H305" s="27"/>
      <c r="I305" s="27"/>
    </row>
    <row r="306" spans="5:9">
      <c r="E306" s="27"/>
      <c r="F306" s="27"/>
      <c r="G306" s="27"/>
      <c r="H306" s="27"/>
      <c r="I306" s="27"/>
    </row>
    <row r="307" spans="5:9">
      <c r="E307" s="27"/>
      <c r="F307" s="27"/>
      <c r="G307" s="27"/>
      <c r="H307" s="27"/>
      <c r="I307" s="27"/>
    </row>
    <row r="308" spans="5:9">
      <c r="E308" s="27"/>
      <c r="F308" s="27"/>
      <c r="G308" s="27"/>
      <c r="H308" s="27"/>
      <c r="I308" s="27"/>
    </row>
    <row r="309" spans="5:9">
      <c r="E309" s="27"/>
      <c r="F309" s="27"/>
      <c r="G309" s="27"/>
      <c r="H309" s="27"/>
      <c r="I309" s="27"/>
    </row>
    <row r="310" spans="5:9">
      <c r="E310" s="27"/>
      <c r="F310" s="27"/>
      <c r="G310" s="27"/>
      <c r="H310" s="27"/>
      <c r="I310" s="27"/>
    </row>
    <row r="311" spans="5:9">
      <c r="E311" s="27"/>
      <c r="F311" s="27"/>
      <c r="G311" s="27"/>
      <c r="H311" s="27"/>
      <c r="I311" s="27"/>
    </row>
    <row r="312" spans="5:9">
      <c r="E312" s="27"/>
      <c r="F312" s="27"/>
      <c r="G312" s="27"/>
      <c r="H312" s="27"/>
      <c r="I312" s="27"/>
    </row>
    <row r="313" spans="5:9">
      <c r="E313" s="27"/>
      <c r="F313" s="27"/>
      <c r="G313" s="27"/>
      <c r="H313" s="27"/>
      <c r="I313" s="27"/>
    </row>
    <row r="314" spans="5:9">
      <c r="E314" s="27"/>
      <c r="F314" s="27"/>
      <c r="G314" s="27"/>
      <c r="H314" s="27"/>
      <c r="I314" s="27"/>
    </row>
    <row r="315" spans="5:9">
      <c r="E315" s="27"/>
      <c r="F315" s="27"/>
      <c r="G315" s="27"/>
      <c r="H315" s="27"/>
      <c r="I315" s="27"/>
    </row>
    <row r="316" spans="5:9">
      <c r="E316" s="27"/>
      <c r="F316" s="27"/>
      <c r="G316" s="27"/>
      <c r="H316" s="27"/>
      <c r="I316" s="27"/>
    </row>
    <row r="317" spans="5:9">
      <c r="E317" s="27"/>
      <c r="F317" s="27"/>
      <c r="G317" s="27"/>
      <c r="H317" s="27"/>
      <c r="I317" s="27"/>
    </row>
    <row r="318" spans="5:9">
      <c r="E318" s="27"/>
      <c r="F318" s="27"/>
      <c r="G318" s="27"/>
      <c r="H318" s="27"/>
      <c r="I318" s="27"/>
    </row>
    <row r="319" spans="5:9">
      <c r="E319" s="27"/>
      <c r="F319" s="27"/>
      <c r="G319" s="27"/>
      <c r="H319" s="27"/>
      <c r="I319" s="27"/>
    </row>
    <row r="320" spans="5:9">
      <c r="E320" s="27"/>
      <c r="F320" s="27"/>
      <c r="G320" s="27"/>
      <c r="H320" s="27"/>
      <c r="I320" s="27"/>
    </row>
    <row r="321" spans="5:9">
      <c r="E321" s="27"/>
      <c r="F321" s="27"/>
      <c r="G321" s="27"/>
      <c r="H321" s="27"/>
      <c r="I321" s="27"/>
    </row>
    <row r="322" spans="5:9">
      <c r="E322" s="27"/>
      <c r="F322" s="27"/>
      <c r="G322" s="27"/>
      <c r="H322" s="27"/>
      <c r="I322" s="27"/>
    </row>
    <row r="323" spans="5:9">
      <c r="E323" s="27"/>
      <c r="F323" s="27"/>
      <c r="G323" s="27"/>
      <c r="H323" s="27"/>
      <c r="I323" s="27"/>
    </row>
    <row r="324" spans="5:9">
      <c r="E324" s="27"/>
      <c r="F324" s="27"/>
      <c r="G324" s="27"/>
      <c r="H324" s="27"/>
      <c r="I324" s="27"/>
    </row>
    <row r="325" spans="5:9">
      <c r="E325" s="27"/>
      <c r="F325" s="27"/>
      <c r="G325" s="27"/>
      <c r="H325" s="27"/>
      <c r="I325" s="27"/>
    </row>
    <row r="326" spans="5:9">
      <c r="E326" s="27"/>
      <c r="F326" s="27"/>
      <c r="G326" s="27"/>
      <c r="H326" s="27"/>
      <c r="I326" s="27"/>
    </row>
    <row r="327" spans="5:9">
      <c r="E327" s="27"/>
      <c r="F327" s="27"/>
      <c r="G327" s="27"/>
      <c r="H327" s="27"/>
      <c r="I327" s="27"/>
    </row>
    <row r="328" spans="5:9">
      <c r="E328" s="27"/>
      <c r="F328" s="27"/>
      <c r="G328" s="27"/>
      <c r="H328" s="27"/>
      <c r="I328" s="27"/>
    </row>
    <row r="329" spans="5:9">
      <c r="E329" s="27"/>
      <c r="F329" s="27"/>
      <c r="G329" s="27"/>
      <c r="H329" s="27"/>
      <c r="I329" s="27"/>
    </row>
    <row r="330" spans="5:9">
      <c r="E330" s="27"/>
      <c r="F330" s="27"/>
      <c r="G330" s="27"/>
      <c r="H330" s="27"/>
      <c r="I330" s="27"/>
    </row>
    <row r="331" spans="5:9">
      <c r="E331" s="27"/>
      <c r="F331" s="27"/>
      <c r="G331" s="27"/>
      <c r="H331" s="27"/>
      <c r="I331" s="27"/>
    </row>
    <row r="332" spans="5:9">
      <c r="E332" s="27"/>
      <c r="F332" s="27"/>
      <c r="G332" s="27"/>
      <c r="H332" s="27"/>
      <c r="I332" s="27"/>
    </row>
    <row r="333" spans="5:9">
      <c r="E333" s="27"/>
      <c r="F333" s="27"/>
      <c r="G333" s="27"/>
      <c r="H333" s="27"/>
      <c r="I333" s="27"/>
    </row>
    <row r="334" spans="5:9">
      <c r="E334" s="27"/>
      <c r="F334" s="27"/>
      <c r="G334" s="27"/>
      <c r="H334" s="27"/>
      <c r="I334" s="27"/>
    </row>
    <row r="335" spans="5:9">
      <c r="E335" s="27"/>
      <c r="F335" s="27"/>
      <c r="G335" s="27"/>
      <c r="H335" s="27"/>
      <c r="I335" s="27"/>
    </row>
    <row r="336" spans="5:9">
      <c r="E336" s="27"/>
      <c r="F336" s="27"/>
      <c r="G336" s="27"/>
      <c r="H336" s="27"/>
      <c r="I336" s="27"/>
    </row>
    <row r="337" spans="5:9">
      <c r="E337" s="27"/>
      <c r="F337" s="27"/>
      <c r="G337" s="27"/>
      <c r="H337" s="27"/>
      <c r="I337" s="27"/>
    </row>
    <row r="338" spans="5:9">
      <c r="E338" s="27"/>
      <c r="F338" s="27"/>
      <c r="G338" s="27"/>
      <c r="H338" s="27"/>
      <c r="I338" s="27"/>
    </row>
    <row r="339" spans="5:9">
      <c r="E339" s="27"/>
      <c r="F339" s="27"/>
      <c r="G339" s="27"/>
      <c r="H339" s="27"/>
      <c r="I339" s="27"/>
    </row>
    <row r="340" spans="5:9">
      <c r="E340" s="27"/>
      <c r="F340" s="27"/>
      <c r="G340" s="27"/>
      <c r="H340" s="27"/>
      <c r="I340" s="27"/>
    </row>
    <row r="341" spans="5:9">
      <c r="E341" s="27"/>
      <c r="F341" s="27"/>
      <c r="G341" s="27"/>
      <c r="H341" s="27"/>
      <c r="I341" s="27"/>
    </row>
    <row r="342" spans="5:9">
      <c r="E342" s="27"/>
      <c r="F342" s="27"/>
      <c r="G342" s="27"/>
      <c r="H342" s="27"/>
      <c r="I342" s="27"/>
    </row>
    <row r="343" spans="5:9">
      <c r="E343" s="27"/>
      <c r="F343" s="27"/>
      <c r="G343" s="27"/>
      <c r="H343" s="27"/>
      <c r="I343" s="27"/>
    </row>
    <row r="344" spans="5:9">
      <c r="E344" s="27"/>
      <c r="F344" s="27"/>
      <c r="G344" s="27"/>
      <c r="H344" s="27"/>
      <c r="I344" s="27"/>
    </row>
    <row r="345" spans="5:9">
      <c r="E345" s="27"/>
      <c r="F345" s="27"/>
      <c r="G345" s="27"/>
      <c r="H345" s="27"/>
      <c r="I345" s="27"/>
    </row>
    <row r="346" spans="5:9">
      <c r="E346" s="27"/>
      <c r="F346" s="27"/>
      <c r="G346" s="27"/>
      <c r="H346" s="27"/>
      <c r="I346" s="27"/>
    </row>
    <row r="347" spans="5:9">
      <c r="E347" s="27"/>
      <c r="F347" s="27"/>
      <c r="G347" s="27"/>
      <c r="H347" s="27"/>
      <c r="I347" s="27"/>
    </row>
    <row r="348" spans="5:9">
      <c r="E348" s="27"/>
      <c r="F348" s="27"/>
      <c r="G348" s="27"/>
      <c r="H348" s="27"/>
      <c r="I348" s="27"/>
    </row>
    <row r="349" spans="5:9">
      <c r="E349" s="27"/>
      <c r="F349" s="27"/>
      <c r="G349" s="27"/>
      <c r="H349" s="27"/>
      <c r="I349" s="27"/>
    </row>
    <row r="350" spans="5:9">
      <c r="E350" s="27"/>
      <c r="F350" s="27"/>
      <c r="G350" s="27"/>
      <c r="H350" s="27"/>
      <c r="I350" s="27"/>
    </row>
    <row r="351" spans="5:9">
      <c r="E351" s="27"/>
      <c r="F351" s="27"/>
      <c r="G351" s="27"/>
      <c r="H351" s="27"/>
      <c r="I351" s="27"/>
    </row>
    <row r="352" spans="5:9">
      <c r="E352" s="27"/>
      <c r="F352" s="27"/>
      <c r="G352" s="27"/>
      <c r="H352" s="27"/>
      <c r="I352" s="27"/>
    </row>
    <row r="353" spans="5:9">
      <c r="E353" s="27"/>
      <c r="F353" s="27"/>
      <c r="G353" s="27"/>
      <c r="H353" s="27"/>
      <c r="I353" s="27"/>
    </row>
    <row r="354" spans="5:9">
      <c r="E354" s="27"/>
      <c r="F354" s="27"/>
      <c r="G354" s="27"/>
      <c r="H354" s="27"/>
      <c r="I354" s="27"/>
    </row>
    <row r="355" spans="5:9">
      <c r="E355" s="27"/>
      <c r="F355" s="27"/>
      <c r="G355" s="27"/>
      <c r="H355" s="27"/>
      <c r="I355" s="27"/>
    </row>
    <row r="356" spans="5:9">
      <c r="E356" s="27"/>
      <c r="F356" s="27"/>
      <c r="G356" s="27"/>
      <c r="H356" s="27"/>
      <c r="I356" s="27"/>
    </row>
    <row r="357" spans="5:9">
      <c r="E357" s="27"/>
      <c r="F357" s="27"/>
      <c r="G357" s="27"/>
      <c r="H357" s="27"/>
      <c r="I357" s="27"/>
    </row>
    <row r="358" spans="5:9">
      <c r="E358" s="27"/>
      <c r="F358" s="27"/>
      <c r="G358" s="27"/>
      <c r="H358" s="27"/>
      <c r="I358" s="27"/>
    </row>
    <row r="359" spans="5:9">
      <c r="E359" s="27"/>
      <c r="F359" s="27"/>
      <c r="G359" s="27"/>
      <c r="H359" s="27"/>
      <c r="I359" s="27"/>
    </row>
    <row r="360" spans="5:9">
      <c r="E360" s="27"/>
      <c r="F360" s="27"/>
      <c r="G360" s="27"/>
      <c r="H360" s="27"/>
      <c r="I360" s="27"/>
    </row>
    <row r="361" spans="5:9">
      <c r="E361" s="27"/>
      <c r="F361" s="27"/>
      <c r="G361" s="27"/>
      <c r="H361" s="27"/>
      <c r="I361" s="27"/>
    </row>
    <row r="362" spans="5:9">
      <c r="E362" s="27"/>
      <c r="F362" s="27"/>
      <c r="G362" s="27"/>
      <c r="H362" s="27"/>
      <c r="I362" s="27"/>
    </row>
    <row r="363" spans="5:9">
      <c r="E363" s="27"/>
      <c r="F363" s="27"/>
      <c r="G363" s="27"/>
      <c r="H363" s="27"/>
      <c r="I363" s="27"/>
    </row>
    <row r="364" spans="5:9">
      <c r="E364" s="27"/>
      <c r="F364" s="27"/>
      <c r="G364" s="27"/>
      <c r="H364" s="27"/>
      <c r="I364" s="27"/>
    </row>
    <row r="365" spans="5:9">
      <c r="E365" s="27"/>
      <c r="F365" s="27"/>
      <c r="G365" s="27"/>
      <c r="H365" s="27"/>
      <c r="I365" s="27"/>
    </row>
    <row r="366" spans="5:9">
      <c r="E366" s="27"/>
      <c r="F366" s="27"/>
      <c r="G366" s="27"/>
      <c r="H366" s="27"/>
      <c r="I366" s="27"/>
    </row>
    <row r="367" spans="5:9">
      <c r="E367" s="27"/>
      <c r="F367" s="27"/>
      <c r="G367" s="27"/>
      <c r="H367" s="27"/>
      <c r="I367" s="27"/>
    </row>
    <row r="368" spans="5:9">
      <c r="E368" s="27"/>
      <c r="F368" s="27"/>
      <c r="G368" s="27"/>
      <c r="H368" s="27"/>
      <c r="I368" s="27"/>
    </row>
    <row r="369" spans="5:9">
      <c r="E369" s="27"/>
      <c r="F369" s="27"/>
      <c r="G369" s="27"/>
      <c r="H369" s="27"/>
      <c r="I369" s="27"/>
    </row>
    <row r="370" spans="5:9">
      <c r="E370" s="27"/>
      <c r="F370" s="27"/>
      <c r="G370" s="27"/>
      <c r="H370" s="27"/>
      <c r="I370" s="27"/>
    </row>
    <row r="371" spans="5:9">
      <c r="E371" s="27"/>
      <c r="F371" s="27"/>
      <c r="G371" s="27"/>
      <c r="H371" s="27"/>
      <c r="I371" s="27"/>
    </row>
    <row r="372" spans="5:9">
      <c r="E372" s="27"/>
      <c r="F372" s="27"/>
      <c r="G372" s="27"/>
      <c r="H372" s="27"/>
      <c r="I372" s="27"/>
    </row>
    <row r="373" spans="5:9">
      <c r="E373" s="27"/>
      <c r="F373" s="27"/>
      <c r="G373" s="27"/>
      <c r="H373" s="27"/>
      <c r="I373" s="27"/>
    </row>
    <row r="374" spans="5:9">
      <c r="E374" s="27"/>
      <c r="F374" s="27"/>
      <c r="G374" s="27"/>
      <c r="H374" s="27"/>
      <c r="I374" s="27"/>
    </row>
    <row r="375" spans="5:9">
      <c r="E375" s="27"/>
      <c r="F375" s="27"/>
      <c r="G375" s="27"/>
      <c r="H375" s="27"/>
      <c r="I375" s="27"/>
    </row>
    <row r="376" spans="5:9">
      <c r="E376" s="27"/>
      <c r="F376" s="27"/>
      <c r="G376" s="27"/>
      <c r="H376" s="27"/>
      <c r="I376" s="27"/>
    </row>
    <row r="377" spans="5:9">
      <c r="E377" s="27"/>
      <c r="F377" s="27"/>
      <c r="G377" s="27"/>
      <c r="H377" s="27"/>
      <c r="I377" s="27"/>
    </row>
    <row r="378" spans="5:9">
      <c r="E378" s="27"/>
      <c r="F378" s="27"/>
      <c r="G378" s="27"/>
      <c r="H378" s="27"/>
      <c r="I378" s="27"/>
    </row>
    <row r="379" spans="5:9">
      <c r="E379" s="27"/>
      <c r="F379" s="27"/>
      <c r="G379" s="27"/>
      <c r="H379" s="27"/>
      <c r="I379" s="27"/>
    </row>
    <row r="380" spans="5:9">
      <c r="E380" s="27"/>
      <c r="F380" s="27"/>
      <c r="G380" s="27"/>
      <c r="H380" s="27"/>
      <c r="I380" s="27"/>
    </row>
    <row r="381" spans="5:9">
      <c r="E381" s="27"/>
      <c r="F381" s="27"/>
      <c r="G381" s="27"/>
      <c r="H381" s="27"/>
      <c r="I381" s="27"/>
    </row>
    <row r="382" spans="5:9">
      <c r="E382" s="27"/>
      <c r="F382" s="27"/>
      <c r="G382" s="27"/>
      <c r="H382" s="27"/>
      <c r="I382" s="27"/>
    </row>
    <row r="383" spans="5:9">
      <c r="E383" s="27"/>
      <c r="F383" s="27"/>
      <c r="G383" s="27"/>
      <c r="H383" s="27"/>
      <c r="I383" s="27"/>
    </row>
    <row r="384" spans="5:9">
      <c r="E384" s="27"/>
      <c r="F384" s="27"/>
      <c r="G384" s="27"/>
      <c r="H384" s="27"/>
      <c r="I384" s="27"/>
    </row>
    <row r="385" spans="5:9">
      <c r="E385" s="27"/>
      <c r="F385" s="27"/>
      <c r="G385" s="27"/>
      <c r="H385" s="27"/>
      <c r="I385" s="27"/>
    </row>
    <row r="386" spans="5:9">
      <c r="E386" s="27"/>
      <c r="F386" s="27"/>
      <c r="G386" s="27"/>
      <c r="H386" s="27"/>
      <c r="I386" s="27"/>
    </row>
    <row r="387" spans="5:9">
      <c r="E387" s="27"/>
      <c r="F387" s="27"/>
      <c r="G387" s="27"/>
      <c r="H387" s="27"/>
      <c r="I387" s="27"/>
    </row>
    <row r="388" spans="5:9">
      <c r="E388" s="27"/>
      <c r="F388" s="27"/>
      <c r="G388" s="27"/>
      <c r="H388" s="27"/>
      <c r="I388" s="27"/>
    </row>
    <row r="389" spans="5:9">
      <c r="E389" s="27"/>
      <c r="F389" s="27"/>
      <c r="G389" s="27"/>
      <c r="H389" s="27"/>
      <c r="I389" s="27"/>
    </row>
    <row r="390" spans="5:9">
      <c r="E390" s="27"/>
      <c r="F390" s="27"/>
      <c r="G390" s="27"/>
      <c r="H390" s="27"/>
      <c r="I390" s="27"/>
    </row>
    <row r="391" spans="5:9">
      <c r="E391" s="27"/>
      <c r="F391" s="27"/>
      <c r="G391" s="27"/>
      <c r="H391" s="27"/>
      <c r="I391" s="27"/>
    </row>
    <row r="392" spans="5:9">
      <c r="E392" s="27"/>
      <c r="F392" s="27"/>
      <c r="G392" s="27"/>
      <c r="H392" s="27"/>
      <c r="I392" s="27"/>
    </row>
    <row r="393" spans="5:9">
      <c r="E393" s="27"/>
      <c r="F393" s="27"/>
      <c r="G393" s="27"/>
      <c r="H393" s="27"/>
      <c r="I393" s="27"/>
    </row>
    <row r="394" spans="5:9">
      <c r="E394" s="27"/>
      <c r="F394" s="27"/>
      <c r="G394" s="27"/>
      <c r="H394" s="27"/>
      <c r="I394" s="27"/>
    </row>
    <row r="395" spans="5:9">
      <c r="E395" s="27"/>
      <c r="F395" s="27"/>
      <c r="G395" s="27"/>
      <c r="H395" s="27"/>
      <c r="I395" s="27"/>
    </row>
    <row r="396" spans="5:9">
      <c r="E396" s="27"/>
      <c r="F396" s="27"/>
      <c r="G396" s="27"/>
      <c r="H396" s="27"/>
      <c r="I396" s="27"/>
    </row>
    <row r="397" spans="5:9">
      <c r="E397" s="27"/>
      <c r="F397" s="27"/>
      <c r="G397" s="27"/>
      <c r="H397" s="27"/>
      <c r="I397" s="27"/>
    </row>
    <row r="398" spans="5:9">
      <c r="E398" s="27"/>
      <c r="F398" s="27"/>
      <c r="G398" s="27"/>
      <c r="H398" s="27"/>
      <c r="I398" s="27"/>
    </row>
    <row r="399" spans="5:9">
      <c r="E399" s="27"/>
      <c r="F399" s="27"/>
      <c r="G399" s="27"/>
      <c r="H399" s="27"/>
      <c r="I399" s="27"/>
    </row>
    <row r="400" spans="5:9">
      <c r="E400" s="27"/>
      <c r="F400" s="27"/>
      <c r="G400" s="27"/>
      <c r="H400" s="27"/>
      <c r="I400" s="27"/>
    </row>
    <row r="401" spans="5:9">
      <c r="E401" s="27"/>
      <c r="F401" s="27"/>
      <c r="G401" s="27"/>
      <c r="H401" s="27"/>
      <c r="I401" s="27"/>
    </row>
    <row r="402" spans="5:9">
      <c r="E402" s="27"/>
      <c r="F402" s="27"/>
      <c r="G402" s="27"/>
      <c r="H402" s="27"/>
      <c r="I402" s="27"/>
    </row>
    <row r="403" spans="5:9">
      <c r="E403" s="27"/>
      <c r="F403" s="27"/>
      <c r="G403" s="27"/>
      <c r="H403" s="27"/>
      <c r="I403" s="27"/>
    </row>
    <row r="404" spans="5:9">
      <c r="E404" s="27"/>
      <c r="F404" s="27"/>
      <c r="G404" s="27"/>
      <c r="H404" s="27"/>
      <c r="I404" s="27"/>
    </row>
    <row r="405" spans="5:9">
      <c r="E405" s="27"/>
      <c r="F405" s="27"/>
      <c r="G405" s="27"/>
      <c r="H405" s="27"/>
      <c r="I405" s="27"/>
    </row>
    <row r="406" spans="5:9">
      <c r="E406" s="27"/>
      <c r="F406" s="27"/>
      <c r="G406" s="27"/>
      <c r="H406" s="27"/>
      <c r="I406" s="27"/>
    </row>
    <row r="407" spans="5:9">
      <c r="E407" s="27"/>
      <c r="F407" s="27"/>
      <c r="G407" s="27"/>
      <c r="H407" s="27"/>
      <c r="I407" s="27"/>
    </row>
    <row r="408" spans="5:9">
      <c r="E408" s="27"/>
      <c r="F408" s="27"/>
      <c r="G408" s="27"/>
      <c r="H408" s="27"/>
      <c r="I408" s="27"/>
    </row>
    <row r="409" spans="5:9">
      <c r="E409" s="27"/>
      <c r="F409" s="27"/>
      <c r="G409" s="27"/>
      <c r="H409" s="27"/>
      <c r="I409" s="27"/>
    </row>
    <row r="410" spans="5:9">
      <c r="E410" s="27"/>
      <c r="F410" s="27"/>
      <c r="G410" s="27"/>
      <c r="H410" s="27"/>
      <c r="I410" s="27"/>
    </row>
    <row r="411" spans="5:9">
      <c r="E411" s="27"/>
      <c r="F411" s="27"/>
      <c r="G411" s="27"/>
      <c r="H411" s="27"/>
      <c r="I411" s="27"/>
    </row>
    <row r="412" spans="5:9">
      <c r="E412" s="27"/>
      <c r="F412" s="27"/>
      <c r="G412" s="27"/>
      <c r="H412" s="27"/>
      <c r="I412" s="27"/>
    </row>
    <row r="413" spans="5:9">
      <c r="E413" s="27"/>
      <c r="F413" s="27"/>
      <c r="G413" s="27"/>
      <c r="H413" s="27"/>
      <c r="I413" s="27"/>
    </row>
    <row r="414" spans="5:9">
      <c r="E414" s="27"/>
      <c r="F414" s="27"/>
      <c r="G414" s="27"/>
      <c r="H414" s="27"/>
      <c r="I414" s="27"/>
    </row>
    <row r="415" spans="5:9">
      <c r="E415" s="27"/>
      <c r="F415" s="27"/>
      <c r="G415" s="27"/>
      <c r="H415" s="27"/>
      <c r="I415" s="27"/>
    </row>
    <row r="416" spans="5:9">
      <c r="E416" s="27"/>
      <c r="F416" s="27"/>
      <c r="G416" s="27"/>
      <c r="H416" s="27"/>
      <c r="I416" s="27"/>
    </row>
    <row r="417" spans="5:9">
      <c r="E417" s="27"/>
      <c r="F417" s="27"/>
      <c r="G417" s="27"/>
      <c r="H417" s="27"/>
      <c r="I417" s="27"/>
    </row>
    <row r="418" spans="5:9">
      <c r="E418" s="27"/>
      <c r="F418" s="27"/>
      <c r="G418" s="27"/>
      <c r="H418" s="27"/>
      <c r="I418" s="27"/>
    </row>
    <row r="419" spans="5:9">
      <c r="E419" s="27"/>
      <c r="F419" s="27"/>
      <c r="G419" s="27"/>
      <c r="H419" s="27"/>
      <c r="I419" s="27"/>
    </row>
    <row r="420" spans="5:9">
      <c r="E420" s="27"/>
      <c r="F420" s="27"/>
      <c r="G420" s="27"/>
      <c r="H420" s="27"/>
      <c r="I420" s="27"/>
    </row>
    <row r="421" spans="5:9">
      <c r="E421" s="27"/>
      <c r="F421" s="27"/>
      <c r="G421" s="27"/>
      <c r="H421" s="27"/>
      <c r="I421" s="27"/>
    </row>
    <row r="422" spans="5:9">
      <c r="E422" s="27"/>
      <c r="F422" s="27"/>
      <c r="G422" s="27"/>
      <c r="H422" s="27"/>
      <c r="I422" s="27"/>
    </row>
    <row r="423" spans="5:9">
      <c r="E423" s="27"/>
      <c r="F423" s="27"/>
      <c r="G423" s="27"/>
      <c r="H423" s="27"/>
      <c r="I423" s="27"/>
    </row>
    <row r="424" spans="5:9">
      <c r="E424" s="27"/>
      <c r="F424" s="27"/>
      <c r="G424" s="27"/>
      <c r="H424" s="27"/>
      <c r="I424" s="27"/>
    </row>
    <row r="425" spans="5:9">
      <c r="E425" s="27"/>
      <c r="F425" s="27"/>
      <c r="G425" s="27"/>
      <c r="H425" s="27"/>
      <c r="I425" s="27"/>
    </row>
    <row r="426" spans="5:9">
      <c r="E426" s="27"/>
      <c r="F426" s="27"/>
      <c r="G426" s="27"/>
      <c r="H426" s="27"/>
      <c r="I426" s="27"/>
    </row>
    <row r="427" spans="5:9">
      <c r="E427" s="27"/>
      <c r="F427" s="27"/>
      <c r="G427" s="27"/>
      <c r="H427" s="27"/>
      <c r="I427" s="27"/>
    </row>
    <row r="428" spans="5:9">
      <c r="E428" s="27"/>
      <c r="F428" s="27"/>
      <c r="G428" s="27"/>
      <c r="H428" s="27"/>
      <c r="I428" s="27"/>
    </row>
    <row r="429" spans="5:9">
      <c r="E429" s="27"/>
      <c r="F429" s="27"/>
      <c r="G429" s="27"/>
      <c r="H429" s="27"/>
      <c r="I429" s="27"/>
    </row>
    <row r="430" spans="5:9">
      <c r="E430" s="27"/>
      <c r="F430" s="27"/>
      <c r="G430" s="27"/>
      <c r="H430" s="27"/>
      <c r="I430" s="27"/>
    </row>
    <row r="431" spans="5:9">
      <c r="E431" s="27"/>
      <c r="F431" s="27"/>
      <c r="G431" s="27"/>
      <c r="H431" s="27"/>
      <c r="I431" s="27"/>
    </row>
    <row r="432" spans="5:9">
      <c r="E432" s="27"/>
      <c r="F432" s="27"/>
      <c r="G432" s="27"/>
      <c r="H432" s="27"/>
      <c r="I432" s="27"/>
    </row>
    <row r="433" spans="5:9">
      <c r="E433" s="27"/>
      <c r="F433" s="27"/>
      <c r="G433" s="27"/>
      <c r="H433" s="27"/>
      <c r="I433" s="27"/>
    </row>
    <row r="434" spans="5:9">
      <c r="E434" s="27"/>
      <c r="F434" s="27"/>
      <c r="G434" s="27"/>
      <c r="H434" s="27"/>
      <c r="I434" s="27"/>
    </row>
    <row r="435" spans="5:9">
      <c r="E435" s="27"/>
      <c r="F435" s="27"/>
      <c r="G435" s="27"/>
      <c r="H435" s="27"/>
      <c r="I435" s="27"/>
    </row>
    <row r="436" spans="5:9">
      <c r="E436" s="27"/>
      <c r="F436" s="27"/>
      <c r="G436" s="27"/>
      <c r="H436" s="27"/>
      <c r="I436" s="27"/>
    </row>
    <row r="437" spans="5:9">
      <c r="E437" s="27"/>
      <c r="F437" s="27"/>
      <c r="G437" s="27"/>
      <c r="H437" s="27"/>
      <c r="I437" s="27"/>
    </row>
    <row r="438" spans="5:9">
      <c r="E438" s="27"/>
      <c r="F438" s="27"/>
      <c r="G438" s="27"/>
      <c r="H438" s="27"/>
      <c r="I438" s="27"/>
    </row>
    <row r="439" spans="5:9">
      <c r="E439" s="27"/>
      <c r="F439" s="27"/>
      <c r="G439" s="27"/>
      <c r="H439" s="27"/>
      <c r="I439" s="27"/>
    </row>
    <row r="440" spans="5:9">
      <c r="E440" s="27"/>
      <c r="F440" s="27"/>
      <c r="G440" s="27"/>
      <c r="H440" s="27"/>
      <c r="I440" s="27"/>
    </row>
    <row r="441" spans="5:9">
      <c r="E441" s="27"/>
      <c r="F441" s="27"/>
      <c r="G441" s="27"/>
      <c r="H441" s="27"/>
      <c r="I441" s="27"/>
    </row>
    <row r="442" spans="5:9">
      <c r="E442" s="27"/>
      <c r="F442" s="27"/>
      <c r="G442" s="27"/>
      <c r="H442" s="27"/>
      <c r="I442" s="27"/>
    </row>
    <row r="443" spans="5:9">
      <c r="E443" s="27"/>
      <c r="F443" s="27"/>
      <c r="G443" s="27"/>
      <c r="H443" s="27"/>
      <c r="I443" s="27"/>
    </row>
    <row r="444" spans="5:9">
      <c r="E444" s="27"/>
      <c r="F444" s="27"/>
      <c r="G444" s="27"/>
      <c r="H444" s="27"/>
      <c r="I444" s="27"/>
    </row>
    <row r="445" spans="5:9">
      <c r="E445" s="27"/>
      <c r="F445" s="27"/>
      <c r="G445" s="27"/>
      <c r="H445" s="27"/>
      <c r="I445" s="27"/>
    </row>
    <row r="446" spans="5:9">
      <c r="E446" s="27"/>
      <c r="F446" s="27"/>
      <c r="G446" s="27"/>
      <c r="H446" s="27"/>
      <c r="I446" s="27"/>
    </row>
    <row r="447" spans="5:9">
      <c r="E447" s="27"/>
      <c r="F447" s="27"/>
      <c r="G447" s="27"/>
      <c r="H447" s="27"/>
      <c r="I447" s="27"/>
    </row>
    <row r="448" spans="5:9">
      <c r="E448" s="27"/>
      <c r="F448" s="27"/>
      <c r="G448" s="27"/>
      <c r="H448" s="27"/>
      <c r="I448" s="27"/>
    </row>
    <row r="449" spans="5:9">
      <c r="E449" s="27"/>
      <c r="F449" s="27"/>
      <c r="G449" s="27"/>
      <c r="H449" s="27"/>
      <c r="I449" s="27"/>
    </row>
    <row r="450" spans="5:9">
      <c r="E450" s="27"/>
      <c r="F450" s="27"/>
      <c r="G450" s="27"/>
      <c r="H450" s="27"/>
      <c r="I450" s="27"/>
    </row>
    <row r="451" spans="5:9">
      <c r="E451" s="27"/>
      <c r="F451" s="27"/>
      <c r="G451" s="27"/>
      <c r="H451" s="27"/>
      <c r="I451" s="27"/>
    </row>
    <row r="452" spans="5:9">
      <c r="E452" s="27"/>
      <c r="F452" s="27"/>
      <c r="G452" s="27"/>
      <c r="H452" s="27"/>
      <c r="I452" s="27"/>
    </row>
    <row r="453" spans="5:9">
      <c r="E453" s="27"/>
      <c r="F453" s="27"/>
      <c r="G453" s="27"/>
      <c r="H453" s="27"/>
      <c r="I453" s="27"/>
    </row>
    <row r="454" spans="5:9">
      <c r="E454" s="27"/>
      <c r="F454" s="27"/>
      <c r="G454" s="27"/>
      <c r="H454" s="27"/>
      <c r="I454" s="27"/>
    </row>
    <row r="455" spans="5:9">
      <c r="E455" s="27"/>
      <c r="F455" s="27"/>
      <c r="G455" s="27"/>
      <c r="H455" s="27"/>
      <c r="I455" s="27"/>
    </row>
    <row r="456" spans="5:9">
      <c r="E456" s="27"/>
      <c r="F456" s="27"/>
      <c r="G456" s="27"/>
      <c r="H456" s="27"/>
      <c r="I456" s="27"/>
    </row>
    <row r="457" spans="5:9">
      <c r="E457" s="27"/>
      <c r="F457" s="27"/>
      <c r="G457" s="27"/>
      <c r="H457" s="27"/>
      <c r="I457" s="27"/>
    </row>
    <row r="458" spans="5:9">
      <c r="E458" s="27"/>
      <c r="F458" s="27"/>
      <c r="G458" s="27"/>
      <c r="H458" s="27"/>
      <c r="I458" s="27"/>
    </row>
    <row r="459" spans="5:9">
      <c r="E459" s="27"/>
      <c r="F459" s="27"/>
      <c r="G459" s="27"/>
      <c r="H459" s="27"/>
      <c r="I459" s="27"/>
    </row>
    <row r="460" spans="5:9">
      <c r="E460" s="27"/>
      <c r="F460" s="27"/>
      <c r="G460" s="27"/>
      <c r="H460" s="27"/>
      <c r="I460" s="27"/>
    </row>
    <row r="461" spans="5:9">
      <c r="E461" s="27"/>
      <c r="F461" s="27"/>
      <c r="G461" s="27"/>
      <c r="H461" s="27"/>
      <c r="I461" s="27"/>
    </row>
    <row r="462" spans="5:9">
      <c r="E462" s="27"/>
      <c r="F462" s="27"/>
      <c r="G462" s="27"/>
      <c r="H462" s="27"/>
      <c r="I462" s="27"/>
    </row>
    <row r="463" spans="5:9">
      <c r="E463" s="27"/>
      <c r="F463" s="27"/>
      <c r="G463" s="27"/>
      <c r="H463" s="27"/>
      <c r="I463" s="27"/>
    </row>
    <row r="464" spans="5:9">
      <c r="E464" s="27"/>
      <c r="F464" s="27"/>
      <c r="G464" s="27"/>
      <c r="H464" s="27"/>
      <c r="I464" s="27"/>
    </row>
    <row r="465" spans="5:9">
      <c r="E465" s="27"/>
      <c r="F465" s="27"/>
      <c r="G465" s="27"/>
      <c r="H465" s="27"/>
      <c r="I465" s="27"/>
    </row>
    <row r="466" spans="5:9">
      <c r="E466" s="27"/>
      <c r="F466" s="27"/>
      <c r="G466" s="27"/>
      <c r="H466" s="27"/>
      <c r="I466" s="27"/>
    </row>
    <row r="467" spans="5:9">
      <c r="E467" s="27"/>
      <c r="F467" s="27"/>
      <c r="G467" s="27"/>
      <c r="H467" s="27"/>
      <c r="I467" s="27"/>
    </row>
    <row r="468" spans="5:9">
      <c r="E468" s="27"/>
      <c r="F468" s="27"/>
      <c r="G468" s="27"/>
      <c r="H468" s="27"/>
      <c r="I468" s="27"/>
    </row>
    <row r="469" spans="5:9">
      <c r="E469" s="27"/>
      <c r="F469" s="27"/>
      <c r="G469" s="27"/>
      <c r="H469" s="27"/>
      <c r="I469" s="27"/>
    </row>
    <row r="470" spans="5:9">
      <c r="E470" s="27"/>
      <c r="F470" s="27"/>
      <c r="G470" s="27"/>
      <c r="H470" s="27"/>
      <c r="I470" s="27"/>
    </row>
    <row r="471" spans="5:9">
      <c r="E471" s="27"/>
      <c r="F471" s="27"/>
      <c r="G471" s="27"/>
      <c r="H471" s="27"/>
      <c r="I471" s="27"/>
    </row>
    <row r="472" spans="5:9">
      <c r="E472" s="27"/>
      <c r="F472" s="27"/>
      <c r="G472" s="27"/>
      <c r="H472" s="27"/>
      <c r="I472" s="27"/>
    </row>
    <row r="473" spans="5:9">
      <c r="E473" s="27"/>
      <c r="F473" s="27"/>
      <c r="G473" s="27"/>
      <c r="H473" s="27"/>
      <c r="I473" s="27"/>
    </row>
    <row r="474" spans="5:9">
      <c r="E474" s="27"/>
      <c r="F474" s="27"/>
      <c r="G474" s="27"/>
      <c r="H474" s="27"/>
      <c r="I474" s="27"/>
    </row>
    <row r="475" spans="5:9">
      <c r="E475" s="27"/>
      <c r="F475" s="27"/>
      <c r="G475" s="27"/>
      <c r="H475" s="27"/>
      <c r="I475" s="27"/>
    </row>
    <row r="476" spans="5:9">
      <c r="E476" s="27"/>
      <c r="F476" s="27"/>
      <c r="G476" s="27"/>
      <c r="H476" s="27"/>
      <c r="I476" s="27"/>
    </row>
    <row r="477" spans="5:9">
      <c r="E477" s="27"/>
      <c r="F477" s="27"/>
      <c r="G477" s="27"/>
      <c r="H477" s="27"/>
      <c r="I477" s="27"/>
    </row>
    <row r="478" spans="5:9">
      <c r="E478" s="27"/>
      <c r="F478" s="27"/>
      <c r="G478" s="27"/>
      <c r="H478" s="27"/>
      <c r="I478" s="27"/>
    </row>
    <row r="479" spans="5:9">
      <c r="E479" s="27"/>
      <c r="F479" s="27"/>
      <c r="G479" s="27"/>
      <c r="H479" s="27"/>
      <c r="I479" s="27"/>
    </row>
    <row r="480" spans="5:9">
      <c r="E480" s="27"/>
      <c r="F480" s="27"/>
      <c r="G480" s="27"/>
      <c r="H480" s="27"/>
      <c r="I480" s="27"/>
    </row>
    <row r="481" spans="5:9">
      <c r="E481" s="27"/>
      <c r="F481" s="27"/>
      <c r="G481" s="27"/>
      <c r="H481" s="27"/>
      <c r="I481" s="27"/>
    </row>
    <row r="482" spans="5:9">
      <c r="E482" s="27"/>
      <c r="F482" s="27"/>
      <c r="G482" s="27"/>
      <c r="H482" s="27"/>
      <c r="I482" s="27"/>
    </row>
    <row r="483" spans="5:9">
      <c r="E483" s="27"/>
      <c r="F483" s="27"/>
      <c r="G483" s="27"/>
      <c r="H483" s="27"/>
      <c r="I483" s="27"/>
    </row>
    <row r="484" spans="5:9">
      <c r="E484" s="27"/>
      <c r="F484" s="27"/>
      <c r="G484" s="27"/>
      <c r="H484" s="27"/>
      <c r="I484" s="27"/>
    </row>
    <row r="485" spans="5:9">
      <c r="E485" s="27"/>
      <c r="F485" s="27"/>
      <c r="G485" s="27"/>
      <c r="H485" s="27"/>
      <c r="I485" s="27"/>
    </row>
    <row r="486" spans="5:9">
      <c r="E486" s="27"/>
      <c r="F486" s="27"/>
      <c r="G486" s="27"/>
      <c r="H486" s="27"/>
      <c r="I486" s="27"/>
    </row>
    <row r="487" spans="5:9">
      <c r="E487" s="27"/>
      <c r="F487" s="27"/>
      <c r="G487" s="27"/>
      <c r="H487" s="27"/>
      <c r="I487" s="27"/>
    </row>
    <row r="488" spans="5:9">
      <c r="E488" s="27"/>
      <c r="F488" s="27"/>
      <c r="G488" s="27"/>
      <c r="H488" s="27"/>
      <c r="I488" s="27"/>
    </row>
    <row r="489" spans="5:9">
      <c r="E489" s="27"/>
      <c r="F489" s="27"/>
      <c r="G489" s="27"/>
      <c r="H489" s="27"/>
      <c r="I489" s="27"/>
    </row>
    <row r="490" spans="5:9">
      <c r="E490" s="27"/>
      <c r="F490" s="27"/>
      <c r="G490" s="27"/>
      <c r="H490" s="27"/>
      <c r="I490" s="27"/>
    </row>
    <row r="491" spans="5:9">
      <c r="E491" s="27"/>
      <c r="F491" s="27"/>
      <c r="G491" s="27"/>
      <c r="H491" s="27"/>
      <c r="I491" s="27"/>
    </row>
    <row r="492" spans="5:9">
      <c r="E492" s="27"/>
      <c r="F492" s="27"/>
      <c r="G492" s="27"/>
      <c r="H492" s="27"/>
      <c r="I492" s="27"/>
    </row>
    <row r="493" spans="5:9">
      <c r="E493" s="27"/>
      <c r="F493" s="27"/>
      <c r="G493" s="27"/>
      <c r="H493" s="27"/>
      <c r="I493" s="27"/>
    </row>
    <row r="494" spans="5:9">
      <c r="E494" s="27"/>
      <c r="F494" s="27"/>
      <c r="G494" s="27"/>
      <c r="H494" s="27"/>
      <c r="I494" s="27"/>
    </row>
    <row r="495" spans="5:9">
      <c r="E495" s="27"/>
      <c r="F495" s="27"/>
      <c r="G495" s="27"/>
      <c r="H495" s="27"/>
      <c r="I495" s="27"/>
    </row>
    <row r="496" spans="5:9">
      <c r="E496" s="27"/>
      <c r="F496" s="27"/>
      <c r="G496" s="27"/>
      <c r="H496" s="27"/>
      <c r="I496" s="27"/>
    </row>
    <row r="497" spans="5:9">
      <c r="E497" s="27"/>
      <c r="F497" s="27"/>
      <c r="G497" s="27"/>
      <c r="H497" s="27"/>
      <c r="I497" s="27"/>
    </row>
    <row r="498" spans="5:9">
      <c r="E498" s="27"/>
      <c r="F498" s="27"/>
      <c r="G498" s="27"/>
      <c r="H498" s="27"/>
      <c r="I498" s="27"/>
    </row>
    <row r="499" spans="5:9">
      <c r="E499" s="27"/>
      <c r="F499" s="27"/>
      <c r="G499" s="27"/>
      <c r="H499" s="27"/>
      <c r="I499" s="27"/>
    </row>
    <row r="500" spans="5:9">
      <c r="E500" s="27"/>
      <c r="F500" s="27"/>
      <c r="G500" s="27"/>
      <c r="H500" s="27"/>
      <c r="I500" s="27"/>
    </row>
    <row r="501" spans="5:9">
      <c r="E501" s="27"/>
      <c r="F501" s="27"/>
      <c r="G501" s="27"/>
      <c r="H501" s="27"/>
      <c r="I501" s="27"/>
    </row>
    <row r="502" spans="5:9">
      <c r="E502" s="27"/>
      <c r="F502" s="27"/>
      <c r="G502" s="27"/>
      <c r="H502" s="27"/>
      <c r="I502" s="27"/>
    </row>
    <row r="503" spans="5:9">
      <c r="E503" s="27"/>
      <c r="F503" s="27"/>
      <c r="G503" s="27"/>
      <c r="H503" s="27"/>
      <c r="I503" s="27"/>
    </row>
    <row r="504" spans="5:9">
      <c r="E504" s="27"/>
      <c r="F504" s="27"/>
      <c r="G504" s="27"/>
      <c r="H504" s="27"/>
      <c r="I504" s="27"/>
    </row>
    <row r="505" spans="5:9">
      <c r="E505" s="27"/>
      <c r="F505" s="27"/>
      <c r="G505" s="27"/>
      <c r="H505" s="27"/>
      <c r="I505" s="27"/>
    </row>
    <row r="506" spans="5:9">
      <c r="E506" s="27"/>
      <c r="F506" s="27"/>
      <c r="G506" s="27"/>
      <c r="H506" s="27"/>
      <c r="I506" s="27"/>
    </row>
    <row r="507" spans="5:9">
      <c r="E507" s="27"/>
      <c r="F507" s="27"/>
      <c r="G507" s="27"/>
      <c r="H507" s="27"/>
      <c r="I507" s="27"/>
    </row>
    <row r="508" spans="5:9">
      <c r="E508" s="27"/>
      <c r="F508" s="27"/>
      <c r="G508" s="27"/>
      <c r="H508" s="27"/>
      <c r="I508" s="27"/>
    </row>
    <row r="509" spans="5:9">
      <c r="E509" s="27"/>
      <c r="F509" s="27"/>
      <c r="G509" s="27"/>
      <c r="H509" s="27"/>
      <c r="I509" s="27"/>
    </row>
    <row r="510" spans="5:9">
      <c r="E510" s="27"/>
      <c r="F510" s="27"/>
      <c r="G510" s="27"/>
      <c r="H510" s="27"/>
      <c r="I510" s="27"/>
    </row>
    <row r="511" spans="5:9">
      <c r="E511" s="27"/>
      <c r="F511" s="27"/>
      <c r="G511" s="27"/>
      <c r="H511" s="27"/>
      <c r="I511" s="27"/>
    </row>
    <row r="512" spans="5:9">
      <c r="E512" s="27"/>
      <c r="F512" s="27"/>
      <c r="G512" s="27"/>
      <c r="H512" s="27"/>
      <c r="I512" s="27"/>
    </row>
    <row r="513" spans="5:9">
      <c r="E513" s="27"/>
      <c r="F513" s="27"/>
      <c r="G513" s="27"/>
      <c r="H513" s="27"/>
      <c r="I513" s="27"/>
    </row>
    <row r="514" spans="5:9">
      <c r="E514" s="27"/>
      <c r="F514" s="27"/>
      <c r="G514" s="27"/>
      <c r="H514" s="27"/>
      <c r="I514" s="27"/>
    </row>
    <row r="515" spans="5:9">
      <c r="E515" s="27"/>
      <c r="F515" s="27"/>
      <c r="G515" s="27"/>
      <c r="H515" s="27"/>
      <c r="I515" s="27"/>
    </row>
    <row r="516" spans="5:9">
      <c r="E516" s="27"/>
      <c r="F516" s="27"/>
      <c r="G516" s="27"/>
      <c r="H516" s="27"/>
      <c r="I516" s="27"/>
    </row>
    <row r="517" spans="5:9">
      <c r="E517" s="27"/>
      <c r="F517" s="27"/>
      <c r="G517" s="27"/>
      <c r="H517" s="27"/>
      <c r="I517" s="27"/>
    </row>
    <row r="518" spans="5:9">
      <c r="E518" s="27"/>
      <c r="F518" s="27"/>
      <c r="G518" s="27"/>
      <c r="H518" s="27"/>
      <c r="I518" s="27"/>
    </row>
    <row r="519" spans="5:9">
      <c r="E519" s="27"/>
      <c r="F519" s="27"/>
      <c r="G519" s="27"/>
      <c r="H519" s="27"/>
      <c r="I519" s="27"/>
    </row>
    <row r="520" spans="5:9">
      <c r="E520" s="27"/>
      <c r="F520" s="27"/>
      <c r="G520" s="27"/>
      <c r="H520" s="27"/>
      <c r="I520" s="27"/>
    </row>
    <row r="521" spans="5:9">
      <c r="E521" s="27"/>
      <c r="F521" s="27"/>
      <c r="G521" s="27"/>
      <c r="H521" s="27"/>
      <c r="I521" s="27"/>
    </row>
    <row r="522" spans="5:9">
      <c r="E522" s="27"/>
      <c r="F522" s="27"/>
      <c r="G522" s="27"/>
      <c r="H522" s="27"/>
      <c r="I522" s="27"/>
    </row>
    <row r="523" spans="5:9">
      <c r="E523" s="27"/>
      <c r="F523" s="27"/>
      <c r="G523" s="27"/>
      <c r="H523" s="27"/>
      <c r="I523" s="27"/>
    </row>
    <row r="524" spans="5:9">
      <c r="E524" s="27"/>
      <c r="F524" s="27"/>
      <c r="G524" s="27"/>
      <c r="H524" s="27"/>
      <c r="I524" s="27"/>
    </row>
    <row r="525" spans="5:9">
      <c r="E525" s="27"/>
      <c r="F525" s="27"/>
      <c r="G525" s="27"/>
      <c r="H525" s="27"/>
      <c r="I525" s="27"/>
    </row>
    <row r="526" spans="5:9">
      <c r="E526" s="27"/>
      <c r="F526" s="27"/>
      <c r="G526" s="27"/>
      <c r="H526" s="27"/>
      <c r="I526" s="27"/>
    </row>
    <row r="527" spans="5:9">
      <c r="E527" s="27"/>
      <c r="F527" s="27"/>
      <c r="G527" s="27"/>
      <c r="H527" s="27"/>
      <c r="I527" s="27"/>
    </row>
    <row r="528" spans="5:9">
      <c r="E528" s="27"/>
      <c r="F528" s="27"/>
      <c r="G528" s="27"/>
      <c r="H528" s="27"/>
      <c r="I528" s="27"/>
    </row>
    <row r="529" spans="5:9">
      <c r="E529" s="27"/>
      <c r="F529" s="27"/>
      <c r="G529" s="27"/>
      <c r="H529" s="27"/>
      <c r="I529" s="27"/>
    </row>
    <row r="530" spans="5:9">
      <c r="E530" s="27"/>
      <c r="F530" s="27"/>
      <c r="G530" s="27"/>
      <c r="H530" s="27"/>
      <c r="I530" s="27"/>
    </row>
    <row r="531" spans="5:9">
      <c r="E531" s="27"/>
      <c r="F531" s="27"/>
      <c r="G531" s="27"/>
      <c r="H531" s="27"/>
      <c r="I531" s="27"/>
    </row>
    <row r="532" spans="5:9">
      <c r="E532" s="27"/>
      <c r="F532" s="27"/>
      <c r="G532" s="27"/>
      <c r="H532" s="27"/>
      <c r="I532" s="27"/>
    </row>
    <row r="533" spans="5:9">
      <c r="E533" s="27"/>
      <c r="F533" s="27"/>
      <c r="G533" s="27"/>
      <c r="H533" s="27"/>
      <c r="I533" s="27"/>
    </row>
    <row r="534" spans="5:9">
      <c r="E534" s="27"/>
      <c r="F534" s="27"/>
      <c r="G534" s="27"/>
      <c r="H534" s="27"/>
      <c r="I534" s="27"/>
    </row>
    <row r="535" spans="5:9">
      <c r="E535" s="27"/>
      <c r="F535" s="27"/>
      <c r="G535" s="27"/>
      <c r="H535" s="27"/>
      <c r="I535" s="27"/>
    </row>
    <row r="536" spans="5:9">
      <c r="E536" s="27"/>
      <c r="F536" s="27"/>
      <c r="G536" s="27"/>
      <c r="H536" s="27"/>
      <c r="I536" s="27"/>
    </row>
    <row r="537" spans="5:9">
      <c r="E537" s="27"/>
      <c r="F537" s="27"/>
      <c r="G537" s="27"/>
      <c r="H537" s="27"/>
      <c r="I537" s="27"/>
    </row>
    <row r="538" spans="5:9">
      <c r="E538" s="27"/>
      <c r="F538" s="27"/>
      <c r="G538" s="27"/>
      <c r="H538" s="27"/>
      <c r="I538" s="27"/>
    </row>
    <row r="539" spans="5:9">
      <c r="E539" s="27"/>
      <c r="F539" s="27"/>
      <c r="G539" s="27"/>
      <c r="H539" s="27"/>
      <c r="I539" s="27"/>
    </row>
    <row r="540" spans="5:9">
      <c r="E540" s="27"/>
      <c r="F540" s="27"/>
      <c r="G540" s="27"/>
      <c r="H540" s="27"/>
      <c r="I540" s="27"/>
    </row>
    <row r="541" spans="5:9">
      <c r="E541" s="27"/>
      <c r="F541" s="27"/>
      <c r="G541" s="27"/>
      <c r="H541" s="27"/>
      <c r="I541" s="27"/>
    </row>
    <row r="542" spans="5:9">
      <c r="E542" s="27"/>
      <c r="F542" s="27"/>
      <c r="G542" s="27"/>
      <c r="H542" s="27"/>
      <c r="I542" s="27"/>
    </row>
    <row r="543" spans="5:9">
      <c r="E543" s="27"/>
      <c r="F543" s="27"/>
      <c r="G543" s="27"/>
      <c r="H543" s="27"/>
      <c r="I543" s="27"/>
    </row>
    <row r="544" spans="5:9">
      <c r="E544" s="27"/>
      <c r="F544" s="27"/>
      <c r="G544" s="27"/>
      <c r="H544" s="27"/>
      <c r="I544" s="27"/>
    </row>
    <row r="545" spans="5:9">
      <c r="E545" s="27"/>
      <c r="F545" s="27"/>
      <c r="G545" s="27"/>
      <c r="H545" s="27"/>
      <c r="I545" s="27"/>
    </row>
    <row r="546" spans="5:9">
      <c r="E546" s="27"/>
      <c r="F546" s="27"/>
      <c r="G546" s="27"/>
      <c r="H546" s="27"/>
      <c r="I546" s="27"/>
    </row>
    <row r="547" spans="5:9">
      <c r="E547" s="27"/>
      <c r="F547" s="27"/>
      <c r="G547" s="27"/>
      <c r="H547" s="27"/>
      <c r="I547" s="27"/>
    </row>
    <row r="548" spans="5:9">
      <c r="E548" s="27"/>
      <c r="F548" s="27"/>
      <c r="G548" s="27"/>
      <c r="H548" s="27"/>
      <c r="I548" s="27"/>
    </row>
    <row r="549" spans="5:9">
      <c r="E549" s="27"/>
      <c r="F549" s="27"/>
      <c r="G549" s="27"/>
      <c r="H549" s="27"/>
      <c r="I549" s="27"/>
    </row>
    <row r="550" spans="5:9">
      <c r="E550" s="27"/>
      <c r="F550" s="27"/>
      <c r="G550" s="27"/>
      <c r="H550" s="27"/>
      <c r="I550" s="27"/>
    </row>
    <row r="551" spans="5:9">
      <c r="E551" s="27"/>
      <c r="F551" s="27"/>
      <c r="G551" s="27"/>
      <c r="H551" s="27"/>
      <c r="I551" s="27"/>
    </row>
    <row r="552" spans="5:9">
      <c r="E552" s="27"/>
      <c r="F552" s="27"/>
      <c r="G552" s="27"/>
      <c r="H552" s="27"/>
      <c r="I552" s="27"/>
    </row>
    <row r="553" spans="5:9">
      <c r="E553" s="27"/>
      <c r="F553" s="27"/>
      <c r="G553" s="27"/>
      <c r="H553" s="27"/>
      <c r="I553" s="27"/>
    </row>
    <row r="554" spans="5:9">
      <c r="E554" s="27"/>
      <c r="F554" s="27"/>
      <c r="G554" s="27"/>
      <c r="H554" s="27"/>
      <c r="I554" s="27"/>
    </row>
    <row r="555" spans="5:9">
      <c r="E555" s="27"/>
      <c r="F555" s="27"/>
      <c r="G555" s="27"/>
      <c r="H555" s="27"/>
      <c r="I555" s="27"/>
    </row>
    <row r="556" spans="5:9">
      <c r="E556" s="27"/>
      <c r="F556" s="27"/>
      <c r="G556" s="27"/>
      <c r="H556" s="27"/>
      <c r="I556" s="27"/>
    </row>
    <row r="557" spans="5:9">
      <c r="E557" s="27"/>
      <c r="F557" s="27"/>
      <c r="G557" s="27"/>
      <c r="H557" s="27"/>
      <c r="I557" s="27"/>
    </row>
    <row r="558" spans="5:9">
      <c r="E558" s="27"/>
      <c r="F558" s="27"/>
      <c r="G558" s="27"/>
      <c r="H558" s="27"/>
      <c r="I558" s="27"/>
    </row>
    <row r="559" spans="5:9">
      <c r="E559" s="27"/>
      <c r="F559" s="27"/>
      <c r="G559" s="27"/>
      <c r="H559" s="27"/>
      <c r="I559" s="27"/>
    </row>
    <row r="560" spans="5:9">
      <c r="E560" s="27"/>
      <c r="F560" s="27"/>
      <c r="G560" s="27"/>
      <c r="H560" s="27"/>
      <c r="I560" s="27"/>
    </row>
    <row r="561" spans="5:9">
      <c r="E561" s="27"/>
      <c r="F561" s="27"/>
      <c r="G561" s="27"/>
      <c r="H561" s="27"/>
      <c r="I561" s="27"/>
    </row>
    <row r="562" spans="5:9">
      <c r="E562" s="27"/>
      <c r="F562" s="27"/>
      <c r="G562" s="27"/>
      <c r="H562" s="27"/>
      <c r="I562" s="27"/>
    </row>
    <row r="563" spans="5:9">
      <c r="E563" s="27"/>
      <c r="F563" s="27"/>
      <c r="G563" s="27"/>
      <c r="H563" s="27"/>
      <c r="I563" s="27"/>
    </row>
    <row r="564" spans="5:9">
      <c r="E564" s="27"/>
      <c r="F564" s="27"/>
      <c r="G564" s="27"/>
      <c r="H564" s="27"/>
      <c r="I564" s="27"/>
    </row>
    <row r="565" spans="5:9">
      <c r="E565" s="27"/>
      <c r="F565" s="27"/>
      <c r="G565" s="27"/>
      <c r="H565" s="27"/>
      <c r="I565" s="27"/>
    </row>
    <row r="566" spans="5:9">
      <c r="E566" s="27"/>
      <c r="F566" s="27"/>
      <c r="G566" s="27"/>
      <c r="H566" s="27"/>
      <c r="I566" s="27"/>
    </row>
    <row r="567" spans="5:9">
      <c r="E567" s="27"/>
      <c r="F567" s="27"/>
      <c r="G567" s="27"/>
      <c r="H567" s="27"/>
      <c r="I567" s="27"/>
    </row>
    <row r="568" spans="5:9">
      <c r="E568" s="27"/>
      <c r="F568" s="27"/>
      <c r="G568" s="27"/>
      <c r="H568" s="27"/>
      <c r="I568" s="27"/>
    </row>
    <row r="569" spans="5:9">
      <c r="E569" s="27"/>
      <c r="F569" s="27"/>
      <c r="G569" s="27"/>
      <c r="H569" s="27"/>
      <c r="I569" s="27"/>
    </row>
    <row r="570" spans="5:9">
      <c r="E570" s="27"/>
      <c r="F570" s="27"/>
      <c r="G570" s="27"/>
      <c r="H570" s="27"/>
      <c r="I570" s="27"/>
    </row>
    <row r="571" spans="5:9">
      <c r="E571" s="27"/>
      <c r="F571" s="27"/>
      <c r="G571" s="27"/>
      <c r="H571" s="27"/>
      <c r="I571" s="27"/>
    </row>
    <row r="572" spans="5:9">
      <c r="E572" s="27"/>
      <c r="F572" s="27"/>
      <c r="G572" s="27"/>
      <c r="H572" s="27"/>
      <c r="I572" s="27"/>
    </row>
    <row r="573" spans="5:9">
      <c r="E573" s="27"/>
      <c r="F573" s="27"/>
      <c r="G573" s="27"/>
      <c r="H573" s="27"/>
      <c r="I573" s="27"/>
    </row>
    <row r="574" spans="5:9">
      <c r="E574" s="27"/>
      <c r="F574" s="27"/>
      <c r="G574" s="27"/>
      <c r="H574" s="27"/>
      <c r="I574" s="27"/>
    </row>
    <row r="575" spans="5:9">
      <c r="E575" s="27"/>
      <c r="F575" s="27"/>
      <c r="G575" s="27"/>
      <c r="H575" s="27"/>
      <c r="I575" s="27"/>
    </row>
    <row r="576" spans="5:9">
      <c r="E576" s="27"/>
      <c r="F576" s="27"/>
      <c r="G576" s="27"/>
      <c r="H576" s="27"/>
      <c r="I576" s="27"/>
    </row>
    <row r="577" spans="5:9">
      <c r="E577" s="27"/>
      <c r="F577" s="27"/>
      <c r="G577" s="27"/>
      <c r="H577" s="27"/>
      <c r="I577" s="27"/>
    </row>
    <row r="578" spans="5:9">
      <c r="E578" s="27"/>
      <c r="F578" s="27"/>
      <c r="G578" s="27"/>
      <c r="H578" s="27"/>
      <c r="I578" s="27"/>
    </row>
    <row r="579" spans="5:9">
      <c r="E579" s="27"/>
      <c r="F579" s="27"/>
      <c r="G579" s="27"/>
      <c r="H579" s="27"/>
      <c r="I579" s="27"/>
    </row>
    <row r="580" spans="5:9">
      <c r="E580" s="27"/>
      <c r="F580" s="27"/>
      <c r="G580" s="27"/>
      <c r="H580" s="27"/>
      <c r="I580" s="27"/>
    </row>
    <row r="581" spans="5:9">
      <c r="E581" s="27"/>
      <c r="F581" s="27"/>
      <c r="G581" s="27"/>
      <c r="H581" s="27"/>
      <c r="I581" s="27"/>
    </row>
    <row r="582" spans="5:9">
      <c r="E582" s="27"/>
      <c r="F582" s="27"/>
      <c r="G582" s="27"/>
      <c r="H582" s="27"/>
      <c r="I582" s="27"/>
    </row>
    <row r="583" spans="5:9">
      <c r="E583" s="27"/>
      <c r="F583" s="27"/>
      <c r="G583" s="27"/>
      <c r="H583" s="27"/>
      <c r="I583" s="27"/>
    </row>
    <row r="584" spans="5:9">
      <c r="E584" s="27"/>
      <c r="F584" s="27"/>
      <c r="G584" s="27"/>
      <c r="H584" s="27"/>
      <c r="I584" s="27"/>
    </row>
    <row r="585" spans="5:9">
      <c r="F585" s="27"/>
    </row>
    <row r="586" spans="5:9">
      <c r="F586" s="27"/>
    </row>
    <row r="587" spans="5:9">
      <c r="F587" s="27"/>
    </row>
    <row r="588" spans="5:9">
      <c r="F588" s="27"/>
    </row>
    <row r="589" spans="5:9">
      <c r="F589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2021-10-22T12:49:48Z</dcterms:modified>
</cp:coreProperties>
</file>